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2384" windowHeight="9168" activeTab="2"/>
  </bookViews>
  <sheets>
    <sheet name="Fool around" sheetId="1" r:id="rId1"/>
    <sheet name="Poisson" sheetId="2" r:id="rId2"/>
    <sheet name="NBD" sheetId="3" r:id="rId3"/>
    <sheet name="ZINBD" sheetId="4" r:id="rId4"/>
  </sheets>
  <definedNames>
    <definedName name="solver_adj" localSheetId="0" hidden="1">'Fool around'!$D$2</definedName>
    <definedName name="solver_adj" localSheetId="2" hidden="1">'NBD'!$D$2:$E$2</definedName>
    <definedName name="solver_adj" localSheetId="1" hidden="1">'Poisson'!$D$2</definedName>
    <definedName name="solver_adj" localSheetId="3" hidden="1">'ZINBD'!$D$2:$F$2</definedName>
    <definedName name="solver_cvg" localSheetId="0" hidden="1">0.0001</definedName>
    <definedName name="solver_cvg" localSheetId="2" hidden="1">0.0001</definedName>
    <definedName name="solver_cvg" localSheetId="1" hidden="1">0.0001</definedName>
    <definedName name="solver_cvg" localSheetId="3" hidden="1">0.0001</definedName>
    <definedName name="solver_drv" localSheetId="0" hidden="1">1</definedName>
    <definedName name="solver_drv" localSheetId="2" hidden="1">1</definedName>
    <definedName name="solver_drv" localSheetId="1" hidden="1">1</definedName>
    <definedName name="solver_drv" localSheetId="3" hidden="1">1</definedName>
    <definedName name="solver_est" localSheetId="0" hidden="1">1</definedName>
    <definedName name="solver_est" localSheetId="2" hidden="1">1</definedName>
    <definedName name="solver_est" localSheetId="1" hidden="1">1</definedName>
    <definedName name="solver_est" localSheetId="3" hidden="1">1</definedName>
    <definedName name="solver_itr" localSheetId="0" hidden="1">100</definedName>
    <definedName name="solver_itr" localSheetId="2" hidden="1">100</definedName>
    <definedName name="solver_itr" localSheetId="1" hidden="1">100</definedName>
    <definedName name="solver_itr" localSheetId="3" hidden="1">100</definedName>
    <definedName name="solver_lhs1" localSheetId="0" hidden="1">'Fool around'!$D$2</definedName>
    <definedName name="solver_lhs1" localSheetId="2" hidden="1">'NBD'!$D$2</definedName>
    <definedName name="solver_lhs1" localSheetId="1" hidden="1">'Poisson'!$D$2</definedName>
    <definedName name="solver_lhs1" localSheetId="3" hidden="1">'ZINBD'!$E$2</definedName>
    <definedName name="solver_lhs2" localSheetId="2" hidden="1">'NBD'!$E$2</definedName>
    <definedName name="solver_lhs2" localSheetId="3" hidden="1">'ZINBD'!$D$2</definedName>
    <definedName name="solver_lhs3" localSheetId="3" hidden="1">'ZINBD'!$D$2</definedName>
    <definedName name="solver_lhs4" localSheetId="3" hidden="1">'ZINBD'!$F$2</definedName>
    <definedName name="solver_lin" localSheetId="0" hidden="1">2</definedName>
    <definedName name="solver_lin" localSheetId="2" hidden="1">2</definedName>
    <definedName name="solver_lin" localSheetId="1" hidden="1">2</definedName>
    <definedName name="solver_lin" localSheetId="3" hidden="1">2</definedName>
    <definedName name="solver_neg" localSheetId="0" hidden="1">2</definedName>
    <definedName name="solver_neg" localSheetId="2" hidden="1">2</definedName>
    <definedName name="solver_neg" localSheetId="1" hidden="1">2</definedName>
    <definedName name="solver_neg" localSheetId="3" hidden="1">2</definedName>
    <definedName name="solver_num" localSheetId="0" hidden="1">1</definedName>
    <definedName name="solver_num" localSheetId="2" hidden="1">2</definedName>
    <definedName name="solver_num" localSheetId="1" hidden="1">1</definedName>
    <definedName name="solver_num" localSheetId="3" hidden="1">4</definedName>
    <definedName name="solver_nwt" localSheetId="0" hidden="1">1</definedName>
    <definedName name="solver_nwt" localSheetId="2" hidden="1">1</definedName>
    <definedName name="solver_nwt" localSheetId="1" hidden="1">1</definedName>
    <definedName name="solver_nwt" localSheetId="3" hidden="1">1</definedName>
    <definedName name="solver_opt" localSheetId="0" hidden="1">'Fool around'!$G$2</definedName>
    <definedName name="solver_opt" localSheetId="2" hidden="1">'NBD'!$H$2</definedName>
    <definedName name="solver_opt" localSheetId="1" hidden="1">'Poisson'!$G$2</definedName>
    <definedName name="solver_opt" localSheetId="3" hidden="1">'ZINBD'!$I$2</definedName>
    <definedName name="solver_pre" localSheetId="0" hidden="1">0.000001</definedName>
    <definedName name="solver_pre" localSheetId="2" hidden="1">0.000001</definedName>
    <definedName name="solver_pre" localSheetId="1" hidden="1">0.000001</definedName>
    <definedName name="solver_pre" localSheetId="3" hidden="1">0.000001</definedName>
    <definedName name="solver_rel1" localSheetId="0" hidden="1">3</definedName>
    <definedName name="solver_rel1" localSheetId="2" hidden="1">3</definedName>
    <definedName name="solver_rel1" localSheetId="1" hidden="1">3</definedName>
    <definedName name="solver_rel1" localSheetId="3" hidden="1">3</definedName>
    <definedName name="solver_rel2" localSheetId="2" hidden="1">3</definedName>
    <definedName name="solver_rel2" localSheetId="3" hidden="1">1</definedName>
    <definedName name="solver_rel3" localSheetId="3" hidden="1">3</definedName>
    <definedName name="solver_rel4" localSheetId="3" hidden="1">3</definedName>
    <definedName name="solver_rhs1" localSheetId="0" hidden="1">0.001</definedName>
    <definedName name="solver_rhs1" localSheetId="2" hidden="1">0</definedName>
    <definedName name="solver_rhs1" localSheetId="1" hidden="1">0</definedName>
    <definedName name="solver_rhs1" localSheetId="3" hidden="1">0</definedName>
    <definedName name="solver_rhs2" localSheetId="2" hidden="1">0</definedName>
    <definedName name="solver_rhs2" localSheetId="3" hidden="1">1</definedName>
    <definedName name="solver_rhs3" localSheetId="3" hidden="1">0</definedName>
    <definedName name="solver_rhs4" localSheetId="3" hidden="1">0</definedName>
    <definedName name="solver_scl" localSheetId="0" hidden="1">2</definedName>
    <definedName name="solver_scl" localSheetId="2" hidden="1">2</definedName>
    <definedName name="solver_scl" localSheetId="1" hidden="1">2</definedName>
    <definedName name="solver_scl" localSheetId="3" hidden="1">2</definedName>
    <definedName name="solver_sho" localSheetId="0" hidden="1">2</definedName>
    <definedName name="solver_sho" localSheetId="2" hidden="1">2</definedName>
    <definedName name="solver_sho" localSheetId="1" hidden="1">2</definedName>
    <definedName name="solver_sho" localSheetId="3" hidden="1">2</definedName>
    <definedName name="solver_tim" localSheetId="0" hidden="1">100</definedName>
    <definedName name="solver_tim" localSheetId="2" hidden="1">100</definedName>
    <definedName name="solver_tim" localSheetId="1" hidden="1">100</definedName>
    <definedName name="solver_tim" localSheetId="3" hidden="1">100</definedName>
    <definedName name="solver_tol" localSheetId="0" hidden="1">0.05</definedName>
    <definedName name="solver_tol" localSheetId="2" hidden="1">0.05</definedName>
    <definedName name="solver_tol" localSheetId="1" hidden="1">0.05</definedName>
    <definedName name="solver_tol" localSheetId="3" hidden="1">0.05</definedName>
    <definedName name="solver_typ" localSheetId="0" hidden="1">1</definedName>
    <definedName name="solver_typ" localSheetId="2" hidden="1">1</definedName>
    <definedName name="solver_typ" localSheetId="1" hidden="1">1</definedName>
    <definedName name="solver_typ" localSheetId="3" hidden="1">1</definedName>
    <definedName name="solver_val" localSheetId="0" hidden="1">0</definedName>
    <definedName name="solver_val" localSheetId="2" hidden="1">0</definedName>
    <definedName name="solver_val" localSheetId="1" hidden="1">0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<sst xmlns="http://schemas.openxmlformats.org/spreadsheetml/2006/main" count="67" uniqueCount="35">
  <si>
    <t>Actual</t>
  </si>
  <si>
    <t>p</t>
  </si>
  <si>
    <t>l</t>
  </si>
  <si>
    <t>f(t)</t>
  </si>
  <si>
    <t>log f(t)</t>
  </si>
  <si>
    <t>log-lik</t>
  </si>
  <si>
    <t>b</t>
  </si>
  <si>
    <t>a</t>
  </si>
  <si>
    <t>Predicted</t>
  </si>
  <si>
    <t>E(X)</t>
  </si>
  <si>
    <t>var(X)</t>
  </si>
  <si>
    <t>xbar</t>
  </si>
  <si>
    <t>var(x)</t>
  </si>
  <si>
    <t>X</t>
  </si>
  <si>
    <t>Var(X)</t>
  </si>
  <si>
    <t>sample mean</t>
  </si>
  <si>
    <t>sample var</t>
  </si>
  <si>
    <t>Assuming Poisson Dstrbn.</t>
  </si>
  <si>
    <t>If assume NBD Method of moments ests. For</t>
  </si>
  <si>
    <t>alpha</t>
  </si>
  <si>
    <t>beta</t>
  </si>
  <si>
    <t>assuming NBD</t>
  </si>
  <si>
    <t>Assuming ZINBD</t>
  </si>
  <si>
    <t>f(t) or  pr(X=x)</t>
  </si>
  <si>
    <t>f(t) for 4 weeks</t>
  </si>
  <si>
    <t>ln f(t) for 4 weeks</t>
  </si>
  <si>
    <t>f(t) for 1 week</t>
  </si>
  <si>
    <t>T</t>
  </si>
  <si>
    <t>T=t</t>
  </si>
  <si>
    <t>23+</t>
  </si>
  <si>
    <t>PDF calculations</t>
  </si>
  <si>
    <t>lambda</t>
  </si>
  <si>
    <t>median</t>
  </si>
  <si>
    <t>f(t) ZINBD</t>
  </si>
  <si>
    <t>PDF of lambda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</si>
</sst>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"/>
    <numFmt numFmtId="179" formatCode="0.0000"/>
    <numFmt numFmtId="180" formatCode="0.000000"/>
    <numFmt numFmtId="181" formatCode="0.00000000"/>
    <numFmt numFmtId="182" formatCode="0.0000000"/>
  </numFmts>
  <fonts count="13">
    <font>
      <sz val="10"/>
      <name val="Arial"/>
      <family val="0"/>
    </font>
    <font>
      <b/>
      <sz val="10"/>
      <name val="Arial"/>
      <family val="0"/>
    </font>
    <font>
      <b/>
      <sz val="10"/>
      <name val="Symbol"/>
      <family val="1"/>
    </font>
    <font>
      <sz val="8"/>
      <name val="Arial"/>
      <family val="0"/>
    </font>
    <font>
      <sz val="9"/>
      <name val="Arial"/>
      <family val="0"/>
    </font>
    <font>
      <sz val="24"/>
      <name val="Arial"/>
      <family val="0"/>
    </font>
    <font>
      <sz val="14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4" fillId="0" borderId="0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'Fool around'!$B$1</c:f>
              <c:strCache>
                <c:ptCount val="1"/>
                <c:pt idx="0">
                  <c:v>Predicted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'Fool around'!$B$2:$B$25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'Fool around'!$C$1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'Fool around'!$C$2:$C$25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19834276"/>
        <c:axId val="44290757"/>
      </c:barChart>
      <c:catAx>
        <c:axId val="19834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90757"/>
        <c:crosses val="autoZero"/>
        <c:auto val="1"/>
        <c:lblOffset val="100"/>
        <c:noMultiLvlLbl val="0"/>
      </c:catAx>
      <c:valAx>
        <c:axId val="442907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34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Poisson!$B$1</c:f>
              <c:strCache>
                <c:ptCount val="1"/>
                <c:pt idx="0">
                  <c:v>Predicted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Poisson!$B$2:$B$25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Poisson!$C$1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Poisson!$C$2:$C$25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63072494"/>
        <c:axId val="30781535"/>
      </c:barChart>
      <c:catAx>
        <c:axId val="63072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81535"/>
        <c:crosses val="autoZero"/>
        <c:auto val="1"/>
        <c:lblOffset val="100"/>
        <c:noMultiLvlLbl val="0"/>
      </c:catAx>
      <c:valAx>
        <c:axId val="307815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724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NBD!$B$1</c:f>
              <c:strCache>
                <c:ptCount val="1"/>
                <c:pt idx="0">
                  <c:v>Predicted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NBD!$B$2:$B$25</c:f>
              <c:numCache/>
            </c:numRef>
          </c:val>
        </c:ser>
        <c:ser>
          <c:idx val="1"/>
          <c:order val="1"/>
          <c:tx>
            <c:strRef>
              <c:f>NBD!$C$1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NBD!$C$2:$C$25</c:f>
              <c:numCache/>
            </c:numRef>
          </c:val>
        </c:ser>
        <c:axId val="8598360"/>
        <c:axId val="10276377"/>
      </c:barChart>
      <c:catAx>
        <c:axId val="8598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76377"/>
        <c:crosses val="autoZero"/>
        <c:auto val="1"/>
        <c:lblOffset val="100"/>
        <c:noMultiLvlLbl val="0"/>
      </c:catAx>
      <c:valAx>
        <c:axId val="102763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5983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Distribution for 1 week vs. 4 weeks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42"/>
          <c:w val="0.91475"/>
          <c:h val="0.7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NBD!$J$1</c:f>
              <c:strCache>
                <c:ptCount val="1"/>
                <c:pt idx="0">
                  <c:v>f(t) for 1 week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NBD!$J$2:$J$26</c:f>
              <c:numCache/>
            </c:numRef>
          </c:val>
        </c:ser>
        <c:ser>
          <c:idx val="1"/>
          <c:order val="1"/>
          <c:tx>
            <c:strRef>
              <c:f>NBD!$K$1</c:f>
              <c:strCache>
                <c:ptCount val="1"/>
                <c:pt idx="0">
                  <c:v>f(t) for 4 weeks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NBD!$K$2:$K$26</c:f>
              <c:numCache/>
            </c:numRef>
          </c:val>
        </c:ser>
        <c:axId val="25378530"/>
        <c:axId val="27080179"/>
      </c:barChart>
      <c:catAx>
        <c:axId val="25378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Time(weeks)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080179"/>
        <c:crosses val="autoZero"/>
        <c:auto val="1"/>
        <c:lblOffset val="100"/>
        <c:noMultiLvlLbl val="0"/>
      </c:catAx>
      <c:valAx>
        <c:axId val="27080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Pr(T=t)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785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25"/>
          <c:y val="0.8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NBD!$B$36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smooth"/>
        <c:varyColors val="0"/>
        <c:ser>
          <c:idx val="0"/>
          <c:order val="0"/>
          <c:tx>
            <c:strRef>
              <c:f>NBD!$B$36</c:f>
              <c:strCache>
                <c:ptCount val="1"/>
                <c:pt idx="0">
                  <c:v>PDF of lambda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NBD!$A$37:$A$2036</c:f>
              <c:numCache>
                <c:ptCount val="2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</c:numCache>
            </c:numRef>
          </c:xVal>
          <c:yVal>
            <c:numRef>
              <c:f>NBD!$B$37:$B$2036</c:f>
              <c:numCache>
                <c:ptCount val="2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</c:numCache>
            </c:numRef>
          </c:yVal>
          <c:smooth val="1"/>
        </c:ser>
        <c:axId val="42395020"/>
        <c:axId val="46010861"/>
      </c:scatterChart>
      <c:valAx>
        <c:axId val="42395020"/>
        <c:scaling>
          <c:orientation val="minMax"/>
          <c:max val="20.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10861"/>
        <c:crosses val="autoZero"/>
        <c:crossBetween val="midCat"/>
        <c:dispUnits/>
      </c:valAx>
      <c:valAx>
        <c:axId val="46010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3950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ZINBD!$B$1</c:f>
              <c:strCache>
                <c:ptCount val="1"/>
                <c:pt idx="0">
                  <c:v>Predicted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ZINBD!$B$2:$B$25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ZINBD!$C$1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ZINBD!$C$2:$C$25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11444566"/>
        <c:axId val="35892231"/>
      </c:barChart>
      <c:catAx>
        <c:axId val="11444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892231"/>
        <c:crosses val="autoZero"/>
        <c:auto val="1"/>
        <c:lblOffset val="100"/>
        <c:noMultiLvlLbl val="0"/>
      </c:catAx>
      <c:valAx>
        <c:axId val="358922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44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10</xdr:row>
      <xdr:rowOff>133350</xdr:rowOff>
    </xdr:from>
    <xdr:to>
      <xdr:col>12</xdr:col>
      <xdr:colOff>466725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5448300" y="1752600"/>
        <a:ext cx="2809875" cy="142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17</xdr:row>
      <xdr:rowOff>9525</xdr:rowOff>
    </xdr:from>
    <xdr:to>
      <xdr:col>16</xdr:col>
      <xdr:colOff>400050</xdr:colOff>
      <xdr:row>45</xdr:row>
      <xdr:rowOff>95250</xdr:rowOff>
    </xdr:to>
    <xdr:graphicFrame>
      <xdr:nvGraphicFramePr>
        <xdr:cNvPr id="1" name="Chart 1"/>
        <xdr:cNvGraphicFramePr/>
      </xdr:nvGraphicFramePr>
      <xdr:xfrm>
        <a:off x="4476750" y="2800350"/>
        <a:ext cx="5848350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29</xdr:row>
      <xdr:rowOff>57150</xdr:rowOff>
    </xdr:from>
    <xdr:to>
      <xdr:col>17</xdr:col>
      <xdr:colOff>152400</xdr:colOff>
      <xdr:row>60</xdr:row>
      <xdr:rowOff>0</xdr:rowOff>
    </xdr:to>
    <xdr:graphicFrame>
      <xdr:nvGraphicFramePr>
        <xdr:cNvPr id="1" name="Chart 2"/>
        <xdr:cNvGraphicFramePr/>
      </xdr:nvGraphicFramePr>
      <xdr:xfrm>
        <a:off x="5153025" y="4752975"/>
        <a:ext cx="58578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438150</xdr:colOff>
      <xdr:row>14</xdr:row>
      <xdr:rowOff>19050</xdr:rowOff>
    </xdr:from>
    <xdr:to>
      <xdr:col>23</xdr:col>
      <xdr:colOff>142875</xdr:colOff>
      <xdr:row>35</xdr:row>
      <xdr:rowOff>133350</xdr:rowOff>
    </xdr:to>
    <xdr:graphicFrame>
      <xdr:nvGraphicFramePr>
        <xdr:cNvPr id="2" name="Chart 3"/>
        <xdr:cNvGraphicFramePr/>
      </xdr:nvGraphicFramePr>
      <xdr:xfrm>
        <a:off x="8248650" y="2286000"/>
        <a:ext cx="641032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180975</xdr:colOff>
      <xdr:row>44</xdr:row>
      <xdr:rowOff>19050</xdr:rowOff>
    </xdr:from>
    <xdr:to>
      <xdr:col>9</xdr:col>
      <xdr:colOff>171450</xdr:colOff>
      <xdr:row>62</xdr:row>
      <xdr:rowOff>47625</xdr:rowOff>
    </xdr:to>
    <xdr:graphicFrame>
      <xdr:nvGraphicFramePr>
        <xdr:cNvPr id="3" name="Chart 4"/>
        <xdr:cNvGraphicFramePr/>
      </xdr:nvGraphicFramePr>
      <xdr:xfrm>
        <a:off x="2038350" y="7143750"/>
        <a:ext cx="4114800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</xdr:row>
      <xdr:rowOff>0</xdr:rowOff>
    </xdr:from>
    <xdr:to>
      <xdr:col>18</xdr:col>
      <xdr:colOff>381000</xdr:colOff>
      <xdr:row>43</xdr:row>
      <xdr:rowOff>104775</xdr:rowOff>
    </xdr:to>
    <xdr:graphicFrame>
      <xdr:nvGraphicFramePr>
        <xdr:cNvPr id="1" name="Chart 2"/>
        <xdr:cNvGraphicFramePr/>
      </xdr:nvGraphicFramePr>
      <xdr:xfrm>
        <a:off x="5810250" y="2105025"/>
        <a:ext cx="586740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="130" zoomScaleNormal="130" workbookViewId="0" topLeftCell="A13">
      <selection activeCell="E21" sqref="E21"/>
    </sheetView>
  </sheetViews>
  <sheetFormatPr defaultColWidth="9.140625" defaultRowHeight="12.75"/>
  <cols>
    <col min="1" max="1" width="11.7109375" style="0" bestFit="1" customWidth="1"/>
    <col min="5" max="5" width="13.7109375" style="0" bestFit="1" customWidth="1"/>
  </cols>
  <sheetData>
    <row r="1" spans="1:7" ht="12.75">
      <c r="A1" s="1" t="s">
        <v>13</v>
      </c>
      <c r="B1" s="1" t="s">
        <v>8</v>
      </c>
      <c r="C1" s="8" t="s">
        <v>0</v>
      </c>
      <c r="D1" s="2" t="s">
        <v>2</v>
      </c>
      <c r="E1" s="1" t="s">
        <v>23</v>
      </c>
      <c r="F1" s="1" t="s">
        <v>4</v>
      </c>
      <c r="G1" s="1" t="s">
        <v>5</v>
      </c>
    </row>
    <row r="2" spans="1:7" ht="12.75">
      <c r="A2" s="5">
        <v>0</v>
      </c>
      <c r="B2">
        <f>SUM(C$2:C$25)*E2</f>
        <v>2.9021765943799123</v>
      </c>
      <c r="C2" s="7">
        <v>48</v>
      </c>
      <c r="D2">
        <v>4.455999912605277</v>
      </c>
      <c r="E2">
        <f>EXP(-$D$2)*$D$2^A2/FACT(A2)</f>
        <v>0.011608706377519649</v>
      </c>
      <c r="F2">
        <f>LN(E2)</f>
        <v>-4.455999912605277</v>
      </c>
      <c r="G2">
        <f>SUMPRODUCT(F2:F25,C2:C25)</f>
        <v>-929.0438827272919</v>
      </c>
    </row>
    <row r="3" spans="1:6" ht="12.75">
      <c r="A3">
        <v>1</v>
      </c>
      <c r="B3">
        <f aca="true" t="shared" si="0" ref="B3:B25">SUM(C$2:C$25)*E3</f>
        <v>12.932098650921969</v>
      </c>
      <c r="C3" s="7">
        <v>37</v>
      </c>
      <c r="E3">
        <f aca="true" t="shared" si="1" ref="E3:E25">EXP(-$D$2)*$D$2^A3/FACT(A3)</f>
        <v>0.051728394603687874</v>
      </c>
      <c r="F3">
        <f aca="true" t="shared" si="2" ref="F3:F25">LN(E3)</f>
        <v>-2.9617484295931136</v>
      </c>
    </row>
    <row r="4" spans="1:6" ht="12.75">
      <c r="A4">
        <v>2</v>
      </c>
      <c r="B4">
        <f t="shared" si="0"/>
        <v>28.812715229155557</v>
      </c>
      <c r="C4" s="7">
        <v>30</v>
      </c>
      <c r="E4">
        <f t="shared" si="1"/>
        <v>0.11525086091662223</v>
      </c>
      <c r="F4">
        <f t="shared" si="2"/>
        <v>-2.1606441271408956</v>
      </c>
    </row>
    <row r="5" spans="1:6" ht="12.75">
      <c r="A5">
        <v>3</v>
      </c>
      <c r="B5">
        <f t="shared" si="0"/>
        <v>42.79648551434597</v>
      </c>
      <c r="C5" s="7">
        <v>24</v>
      </c>
      <c r="E5">
        <f t="shared" si="1"/>
        <v>0.17118594205738388</v>
      </c>
      <c r="F5">
        <f t="shared" si="2"/>
        <v>-1.7650049327968418</v>
      </c>
    </row>
    <row r="6" spans="1:6" ht="12.75">
      <c r="A6">
        <v>4</v>
      </c>
      <c r="B6">
        <f t="shared" si="0"/>
        <v>47.67528392793466</v>
      </c>
      <c r="C6" s="7">
        <v>20</v>
      </c>
      <c r="E6">
        <f t="shared" si="1"/>
        <v>0.19070113571173863</v>
      </c>
      <c r="F6">
        <f t="shared" si="2"/>
        <v>-1.6570478109045692</v>
      </c>
    </row>
    <row r="7" spans="1:6" ht="12.75">
      <c r="A7">
        <v>5</v>
      </c>
      <c r="B7">
        <f t="shared" si="0"/>
        <v>42.488212203261725</v>
      </c>
      <c r="C7" s="7">
        <v>16</v>
      </c>
      <c r="E7">
        <f t="shared" si="1"/>
        <v>0.1699528488130469</v>
      </c>
      <c r="F7">
        <f t="shared" si="2"/>
        <v>-1.7722342403265061</v>
      </c>
    </row>
    <row r="8" spans="1:6" ht="12.75">
      <c r="A8">
        <v>6</v>
      </c>
      <c r="B8">
        <f t="shared" si="0"/>
        <v>31.554578310748113</v>
      </c>
      <c r="C8" s="7">
        <v>13</v>
      </c>
      <c r="E8">
        <f t="shared" si="1"/>
        <v>0.12621831324299246</v>
      </c>
      <c r="F8">
        <f t="shared" si="2"/>
        <v>-2.069742226542398</v>
      </c>
    </row>
    <row r="9" spans="1:6" ht="12.75">
      <c r="A9">
        <v>7</v>
      </c>
      <c r="B9">
        <f t="shared" si="0"/>
        <v>20.08674259928428</v>
      </c>
      <c r="C9" s="7">
        <v>11</v>
      </c>
      <c r="E9">
        <f t="shared" si="1"/>
        <v>0.08034697039713712</v>
      </c>
      <c r="F9">
        <f t="shared" si="2"/>
        <v>-2.521400892585548</v>
      </c>
    </row>
    <row r="10" spans="1:6" ht="12.75">
      <c r="A10">
        <v>8</v>
      </c>
      <c r="B10">
        <f t="shared" si="0"/>
        <v>11.188315408366933</v>
      </c>
      <c r="C10" s="7">
        <v>9</v>
      </c>
      <c r="E10">
        <f t="shared" si="1"/>
        <v>0.04475326163346773</v>
      </c>
      <c r="F10">
        <f t="shared" si="2"/>
        <v>-3.1065909512532204</v>
      </c>
    </row>
    <row r="11" spans="1:6" ht="12.75">
      <c r="A11">
        <v>9</v>
      </c>
      <c r="B11">
        <f t="shared" si="0"/>
        <v>5.539459164653702</v>
      </c>
      <c r="C11" s="7">
        <v>7</v>
      </c>
      <c r="E11">
        <f t="shared" si="1"/>
        <v>0.02215783665861481</v>
      </c>
      <c r="F11">
        <f t="shared" si="2"/>
        <v>-3.8095640455772766</v>
      </c>
    </row>
    <row r="12" spans="1:6" ht="12.75">
      <c r="A12">
        <v>10</v>
      </c>
      <c r="B12">
        <f t="shared" si="0"/>
        <v>2.4683829553577397</v>
      </c>
      <c r="C12" s="7">
        <v>6</v>
      </c>
      <c r="E12">
        <f t="shared" si="1"/>
        <v>0.00987353182143096</v>
      </c>
      <c r="F12">
        <f t="shared" si="2"/>
        <v>-4.617897655559159</v>
      </c>
    </row>
    <row r="13" spans="1:6" ht="12.75">
      <c r="A13">
        <v>11</v>
      </c>
      <c r="B13">
        <f t="shared" si="0"/>
        <v>0.9999194757591312</v>
      </c>
      <c r="C13" s="7">
        <v>5</v>
      </c>
      <c r="E13">
        <f t="shared" si="1"/>
        <v>0.003999677903036525</v>
      </c>
      <c r="F13">
        <f t="shared" si="2"/>
        <v>-5.521541445345366</v>
      </c>
    </row>
    <row r="14" spans="1:6" ht="12.75">
      <c r="A14">
        <v>12</v>
      </c>
      <c r="B14">
        <f t="shared" si="0"/>
        <v>0.37130342471625033</v>
      </c>
      <c r="C14" s="7">
        <v>5</v>
      </c>
      <c r="E14">
        <f t="shared" si="1"/>
        <v>0.0014852136988650012</v>
      </c>
      <c r="F14">
        <f t="shared" si="2"/>
        <v>-6.512196612121203</v>
      </c>
    </row>
    <row r="15" spans="1:6" ht="12.75">
      <c r="A15">
        <v>13</v>
      </c>
      <c r="B15">
        <f t="shared" si="0"/>
        <v>0.12727138677581934</v>
      </c>
      <c r="C15" s="7">
        <v>3</v>
      </c>
      <c r="E15">
        <f t="shared" si="1"/>
        <v>0.0005090855471032773</v>
      </c>
      <c r="F15">
        <f t="shared" si="2"/>
        <v>-7.582894486570576</v>
      </c>
    </row>
    <row r="16" spans="1:6" ht="12.75">
      <c r="A16">
        <v>14</v>
      </c>
      <c r="B16">
        <f>SUM(C$2:C$25)*E16</f>
        <v>0.040508663453585954</v>
      </c>
      <c r="C16" s="7">
        <v>3</v>
      </c>
      <c r="E16">
        <f t="shared" si="1"/>
        <v>0.0001620346538143438</v>
      </c>
      <c r="F16">
        <f t="shared" si="2"/>
        <v>-8.727700333173672</v>
      </c>
    </row>
    <row r="17" spans="1:6" ht="12.75">
      <c r="A17">
        <v>15</v>
      </c>
      <c r="B17">
        <f t="shared" si="0"/>
        <v>0.012033773387262374</v>
      </c>
      <c r="C17" s="7">
        <v>2</v>
      </c>
      <c r="E17">
        <f t="shared" si="1"/>
        <v>4.8135093549049494E-05</v>
      </c>
      <c r="F17">
        <f t="shared" si="2"/>
        <v>-9.941499051263719</v>
      </c>
    </row>
    <row r="18" spans="1:6" ht="12.75">
      <c r="A18">
        <v>16</v>
      </c>
      <c r="B18">
        <f t="shared" si="0"/>
        <v>0.0033514058226220525</v>
      </c>
      <c r="C18" s="7">
        <v>2</v>
      </c>
      <c r="E18">
        <f t="shared" si="1"/>
        <v>1.340562329048821E-05</v>
      </c>
      <c r="F18">
        <f t="shared" si="2"/>
        <v>-11.219836290491337</v>
      </c>
    </row>
    <row r="19" spans="1:6" ht="12.75">
      <c r="A19">
        <v>17</v>
      </c>
      <c r="B19">
        <f t="shared" si="0"/>
        <v>0.0008784625913358049</v>
      </c>
      <c r="C19" s="7">
        <v>2</v>
      </c>
      <c r="E19">
        <f t="shared" si="1"/>
        <v>3.5138503653432196E-06</v>
      </c>
      <c r="F19">
        <f t="shared" si="2"/>
        <v>-12.558798151535388</v>
      </c>
    </row>
    <row r="20" spans="1:6" ht="12.75">
      <c r="A20">
        <v>18</v>
      </c>
      <c r="B20">
        <f t="shared" si="0"/>
        <v>0.00021746829056774178</v>
      </c>
      <c r="C20" s="7">
        <v>1</v>
      </c>
      <c r="E20">
        <f t="shared" si="1"/>
        <v>8.698731622709671E-07</v>
      </c>
      <c r="F20">
        <f t="shared" si="2"/>
        <v>-13.95491842641939</v>
      </c>
    </row>
    <row r="21" spans="1:6" ht="12.75">
      <c r="A21">
        <v>19</v>
      </c>
      <c r="B21">
        <f t="shared" si="0"/>
        <v>5.1002035987593484E-05</v>
      </c>
      <c r="C21" s="7">
        <v>1</v>
      </c>
      <c r="E21">
        <f t="shared" si="1"/>
        <v>2.0400814395037393E-07</v>
      </c>
      <c r="F21">
        <f t="shared" si="2"/>
        <v>-15.405105922573668</v>
      </c>
    </row>
    <row r="22" spans="1:6" ht="12.75">
      <c r="A22">
        <v>20</v>
      </c>
      <c r="B22">
        <f t="shared" si="0"/>
        <v>1.1363253395170389E-05</v>
      </c>
      <c r="C22" s="7">
        <v>2</v>
      </c>
      <c r="E22">
        <f t="shared" si="1"/>
        <v>4.5453013580681555E-08</v>
      </c>
      <c r="F22">
        <f t="shared" si="2"/>
        <v>-16.906586713115495</v>
      </c>
    </row>
    <row r="23" spans="1:6" ht="12.75">
      <c r="A23">
        <v>21</v>
      </c>
      <c r="B23">
        <f t="shared" si="0"/>
        <v>2.4111741017043272E-06</v>
      </c>
      <c r="C23" s="7">
        <v>1</v>
      </c>
      <c r="E23">
        <f t="shared" si="1"/>
        <v>9.644696406817309E-09</v>
      </c>
      <c r="F23">
        <f t="shared" si="2"/>
        <v>-18.456857667826753</v>
      </c>
    </row>
    <row r="24" spans="1:6" ht="12.75">
      <c r="A24">
        <v>22</v>
      </c>
      <c r="B24">
        <f t="shared" si="0"/>
        <v>4.883723448395722E-07</v>
      </c>
      <c r="C24" s="7">
        <v>1</v>
      </c>
      <c r="E24">
        <f t="shared" si="1"/>
        <v>1.9534893793582888E-09</v>
      </c>
      <c r="F24">
        <f t="shared" si="2"/>
        <v>-20.053648638172906</v>
      </c>
    </row>
    <row r="25" spans="1:6" ht="12.75">
      <c r="A25">
        <v>23</v>
      </c>
      <c r="B25">
        <f t="shared" si="0"/>
        <v>9.461683156191164E-08</v>
      </c>
      <c r="C25" s="7">
        <v>1</v>
      </c>
      <c r="E25">
        <f t="shared" si="1"/>
        <v>3.7846732624764656E-10</v>
      </c>
      <c r="F25">
        <f t="shared" si="2"/>
        <v>-21.694891371089895</v>
      </c>
    </row>
    <row r="27" spans="3:4" ht="12.75">
      <c r="C27" s="4"/>
      <c r="D27" t="s">
        <v>17</v>
      </c>
    </row>
    <row r="28" spans="1:5" ht="12.75">
      <c r="A28" t="s">
        <v>15</v>
      </c>
      <c r="B28">
        <f>SUMPRODUCT(C2:C25,A2:A25)/SUM(C2:C25)</f>
        <v>4.456</v>
      </c>
      <c r="C28" s="4"/>
      <c r="D28" t="s">
        <v>9</v>
      </c>
      <c r="E28">
        <f>D2</f>
        <v>4.455999912605277</v>
      </c>
    </row>
    <row r="29" spans="1:5" ht="12.75">
      <c r="A29" t="s">
        <v>16</v>
      </c>
      <c r="B29">
        <f>(SUMPRODUCT(A2:A25,A2:A25,C2:C25)-SUM(C2:C25)*B28^2)/(SUM(C2:C25)-1)</f>
        <v>23.204883534136542</v>
      </c>
      <c r="C29" s="4"/>
      <c r="D29" t="s">
        <v>14</v>
      </c>
      <c r="E29">
        <f>D2</f>
        <v>4.455999912605277</v>
      </c>
    </row>
    <row r="30" ht="12.75">
      <c r="C30" s="4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zoomScale="85" zoomScaleNormal="85" workbookViewId="0" topLeftCell="A1">
      <selection activeCell="E29" sqref="E29"/>
    </sheetView>
  </sheetViews>
  <sheetFormatPr defaultColWidth="9.140625" defaultRowHeight="12.75"/>
  <cols>
    <col min="1" max="1" width="11.7109375" style="0" bestFit="1" customWidth="1"/>
  </cols>
  <sheetData>
    <row r="1" spans="1:7" ht="12.75">
      <c r="A1" s="1" t="s">
        <v>13</v>
      </c>
      <c r="B1" s="1" t="s">
        <v>8</v>
      </c>
      <c r="C1" s="8" t="s">
        <v>0</v>
      </c>
      <c r="D1" s="2" t="s">
        <v>2</v>
      </c>
      <c r="E1" s="1" t="s">
        <v>3</v>
      </c>
      <c r="F1" s="1" t="s">
        <v>4</v>
      </c>
      <c r="G1" s="1" t="s">
        <v>5</v>
      </c>
    </row>
    <row r="2" spans="1:7" ht="12.75">
      <c r="A2" s="5">
        <v>0</v>
      </c>
      <c r="B2">
        <f>SUM(C$2:C$25)*E2</f>
        <v>2.9021764085223203</v>
      </c>
      <c r="C2" s="7">
        <v>48</v>
      </c>
      <c r="D2">
        <v>4.455999976646038</v>
      </c>
      <c r="E2">
        <f>(D$2^A2)*EXP(-D$2)/FACT(A2)</f>
        <v>0.011608705634089281</v>
      </c>
      <c r="F2">
        <f>LN(E2)</f>
        <v>-4.455999976646038</v>
      </c>
      <c r="G2">
        <f>SUMPRODUCT(C2:C25,F2:F25)</f>
        <v>-929.0438827272918</v>
      </c>
    </row>
    <row r="3" spans="1:6" ht="12.75">
      <c r="A3">
        <v>1</v>
      </c>
      <c r="B3">
        <f aca="true" t="shared" si="0" ref="B3:B25">SUM(C$2:C$25)*E3</f>
        <v>12.932098008598143</v>
      </c>
      <c r="C3" s="7">
        <v>37</v>
      </c>
      <c r="E3">
        <f aca="true" t="shared" si="1" ref="E3:E25">(D$2^A3)*EXP(-D$2)/FACT(A3)</f>
        <v>0.05172839203439257</v>
      </c>
      <c r="F3">
        <f aca="true" t="shared" si="2" ref="F3:F25">LN(E3)</f>
        <v>-2.96174847926207</v>
      </c>
    </row>
    <row r="4" spans="1:6" ht="12.75">
      <c r="A4">
        <v>2</v>
      </c>
      <c r="B4">
        <f t="shared" si="0"/>
        <v>28.812714212148798</v>
      </c>
      <c r="C4" s="7">
        <v>30</v>
      </c>
      <c r="E4">
        <f t="shared" si="1"/>
        <v>0.11525085684859519</v>
      </c>
      <c r="F4">
        <f t="shared" si="2"/>
        <v>-2.160644162438047</v>
      </c>
    </row>
    <row r="5" spans="1:6" ht="12.75">
      <c r="A5">
        <v>3</v>
      </c>
      <c r="B5">
        <f t="shared" si="0"/>
        <v>42.79648461881467</v>
      </c>
      <c r="C5" s="7">
        <v>24</v>
      </c>
      <c r="E5">
        <f t="shared" si="1"/>
        <v>0.17118593847525868</v>
      </c>
      <c r="F5">
        <f t="shared" si="2"/>
        <v>-1.7650049537221888</v>
      </c>
    </row>
    <row r="6" spans="1:6" ht="12.75">
      <c r="A6">
        <v>4</v>
      </c>
      <c r="B6">
        <f t="shared" si="0"/>
        <v>47.675283615492674</v>
      </c>
      <c r="C6" s="7">
        <v>20</v>
      </c>
      <c r="E6">
        <f t="shared" si="1"/>
        <v>0.1907011344619707</v>
      </c>
      <c r="F6">
        <f t="shared" si="2"/>
        <v>-1.6570478174581114</v>
      </c>
    </row>
    <row r="7" spans="1:6" ht="12.75">
      <c r="A7">
        <v>5</v>
      </c>
      <c r="B7">
        <f t="shared" si="0"/>
        <v>42.48821253544572</v>
      </c>
      <c r="C7" s="7">
        <v>16</v>
      </c>
      <c r="E7">
        <f t="shared" si="1"/>
        <v>0.16995285014178288</v>
      </c>
      <c r="F7">
        <f t="shared" si="2"/>
        <v>-1.7722342325082436</v>
      </c>
    </row>
    <row r="8" spans="1:6" ht="12.75">
      <c r="A8">
        <v>6</v>
      </c>
      <c r="B8">
        <f t="shared" si="0"/>
        <v>31.55457901094634</v>
      </c>
      <c r="C8" s="7">
        <v>13</v>
      </c>
      <c r="E8">
        <f t="shared" si="1"/>
        <v>0.12621831604378536</v>
      </c>
      <c r="F8">
        <f t="shared" si="2"/>
        <v>-2.0697422043523304</v>
      </c>
    </row>
    <row r="9" spans="1:6" ht="12.75">
      <c r="A9">
        <v>7</v>
      </c>
      <c r="B9">
        <f t="shared" si="0"/>
        <v>20.086743333693207</v>
      </c>
      <c r="C9" s="7">
        <v>11</v>
      </c>
      <c r="E9">
        <f t="shared" si="1"/>
        <v>0.08034697333477282</v>
      </c>
      <c r="F9">
        <f t="shared" si="2"/>
        <v>-2.521400856023676</v>
      </c>
    </row>
    <row r="10" spans="1:6" ht="12.75">
      <c r="A10">
        <v>8</v>
      </c>
      <c r="B10">
        <f t="shared" si="0"/>
        <v>11.188315978228989</v>
      </c>
      <c r="C10" s="7">
        <v>9</v>
      </c>
      <c r="E10">
        <f t="shared" si="1"/>
        <v>0.04475326391291595</v>
      </c>
      <c r="F10">
        <f t="shared" si="2"/>
        <v>-3.1065909003195435</v>
      </c>
    </row>
    <row r="11" spans="1:6" ht="12.75">
      <c r="A11">
        <v>9</v>
      </c>
      <c r="B11">
        <f t="shared" si="0"/>
        <v>5.539459526410763</v>
      </c>
      <c r="C11" s="7">
        <v>7</v>
      </c>
      <c r="E11">
        <f t="shared" si="1"/>
        <v>0.022157838105643052</v>
      </c>
      <c r="F11">
        <f t="shared" si="2"/>
        <v>-3.8095639802717947</v>
      </c>
    </row>
    <row r="12" spans="1:6" ht="12.75">
      <c r="A12">
        <v>10</v>
      </c>
      <c r="B12">
        <f t="shared" si="0"/>
        <v>2.468383152031803</v>
      </c>
      <c r="C12" s="7">
        <v>6</v>
      </c>
      <c r="E12">
        <f t="shared" si="1"/>
        <v>0.009873532608127211</v>
      </c>
      <c r="F12">
        <f t="shared" si="2"/>
        <v>-4.617897575881873</v>
      </c>
    </row>
    <row r="13" spans="1:6" ht="12.75">
      <c r="A13">
        <v>11</v>
      </c>
      <c r="B13">
        <f t="shared" si="0"/>
        <v>0.9999195698006534</v>
      </c>
      <c r="C13" s="7">
        <v>5</v>
      </c>
      <c r="E13">
        <f>(D$2^A13)*EXP(-D$2)/FACT(A13)</f>
        <v>0.003999678279202614</v>
      </c>
      <c r="F13">
        <f t="shared" si="2"/>
        <v>-5.521541351296275</v>
      </c>
    </row>
    <row r="14" spans="1:6" ht="12.75">
      <c r="A14">
        <v>12</v>
      </c>
      <c r="B14">
        <f t="shared" si="0"/>
        <v>0.37130346497330236</v>
      </c>
      <c r="C14" s="7">
        <v>5</v>
      </c>
      <c r="E14">
        <f t="shared" si="1"/>
        <v>0.0014852138598932094</v>
      </c>
      <c r="F14">
        <f t="shared" si="2"/>
        <v>-6.512196503700308</v>
      </c>
    </row>
    <row r="15" spans="1:6" ht="12.75">
      <c r="A15">
        <v>13</v>
      </c>
      <c r="B15">
        <f t="shared" si="0"/>
        <v>0.12727140240381754</v>
      </c>
      <c r="C15" s="7">
        <v>3</v>
      </c>
      <c r="E15">
        <f t="shared" si="1"/>
        <v>0.0005090856096152702</v>
      </c>
      <c r="F15">
        <f t="shared" si="2"/>
        <v>-7.582894363777876</v>
      </c>
    </row>
    <row r="16" spans="1:6" ht="13.5" customHeight="1">
      <c r="A16">
        <v>14</v>
      </c>
      <c r="B16">
        <f>SUM(C$2:C$25)*E16</f>
        <v>0.04050866900993711</v>
      </c>
      <c r="C16" s="7">
        <v>3</v>
      </c>
      <c r="E16">
        <f t="shared" si="1"/>
        <v>0.00016203467603974843</v>
      </c>
      <c r="F16">
        <f t="shared" si="2"/>
        <v>-8.727700196009167</v>
      </c>
    </row>
    <row r="17" spans="1:14" ht="15" customHeight="1">
      <c r="A17">
        <v>15</v>
      </c>
      <c r="B17">
        <f t="shared" si="0"/>
        <v>0.012033775210816123</v>
      </c>
      <c r="C17" s="7">
        <v>2</v>
      </c>
      <c r="E17">
        <f t="shared" si="1"/>
        <v>4.813510084326449E-05</v>
      </c>
      <c r="F17">
        <f t="shared" si="2"/>
        <v>-9.941498899727408</v>
      </c>
      <c r="N17" s="3"/>
    </row>
    <row r="18" spans="1:6" ht="12.75">
      <c r="A18">
        <v>16</v>
      </c>
      <c r="B18">
        <f t="shared" si="0"/>
        <v>0.00335140637864752</v>
      </c>
      <c r="C18" s="7">
        <v>2</v>
      </c>
      <c r="E18">
        <f t="shared" si="1"/>
        <v>1.340562551459008E-05</v>
      </c>
      <c r="F18">
        <f t="shared" si="2"/>
        <v>-11.219836124583221</v>
      </c>
    </row>
    <row r="19" spans="1:6" ht="12.75">
      <c r="A19">
        <v>17</v>
      </c>
      <c r="B19">
        <f t="shared" si="0"/>
        <v>0.0008784627497049844</v>
      </c>
      <c r="C19" s="7">
        <v>2</v>
      </c>
      <c r="E19">
        <f t="shared" si="1"/>
        <v>3.5138509988199375E-06</v>
      </c>
      <c r="F19">
        <f t="shared" si="2"/>
        <v>-12.55879797125547</v>
      </c>
    </row>
    <row r="20" spans="1:6" ht="12.75">
      <c r="A20">
        <v>18</v>
      </c>
      <c r="B20">
        <f t="shared" si="0"/>
        <v>0.0002174683328983236</v>
      </c>
      <c r="C20" s="7">
        <v>1</v>
      </c>
      <c r="E20">
        <f t="shared" si="1"/>
        <v>8.698733315932944E-07</v>
      </c>
      <c r="F20">
        <f t="shared" si="2"/>
        <v>-13.954918231767666</v>
      </c>
    </row>
    <row r="21" spans="1:6" ht="12.75">
      <c r="A21">
        <v>19</v>
      </c>
      <c r="B21">
        <f t="shared" si="0"/>
        <v>5.100204664822015E-05</v>
      </c>
      <c r="C21" s="7">
        <v>1</v>
      </c>
      <c r="E21">
        <f t="shared" si="1"/>
        <v>2.040081865928806E-07</v>
      </c>
      <c r="F21">
        <f t="shared" si="2"/>
        <v>-15.405105713550139</v>
      </c>
    </row>
    <row r="22" spans="1:6" ht="12.75">
      <c r="A22">
        <v>20</v>
      </c>
      <c r="B22">
        <f t="shared" si="0"/>
        <v>1.1363255933668455E-05</v>
      </c>
      <c r="C22" s="7">
        <v>2</v>
      </c>
      <c r="E22">
        <f t="shared" si="1"/>
        <v>4.545302373467382E-08</v>
      </c>
      <c r="F22">
        <f t="shared" si="2"/>
        <v>-16.906586489720162</v>
      </c>
    </row>
    <row r="23" spans="1:6" ht="12.75">
      <c r="A23">
        <v>21</v>
      </c>
      <c r="B23">
        <f t="shared" si="0"/>
        <v>2.411174675002361E-06</v>
      </c>
      <c r="C23" s="7">
        <v>1</v>
      </c>
      <c r="E23">
        <f t="shared" si="1"/>
        <v>9.644698700009444E-09</v>
      </c>
      <c r="F23">
        <f t="shared" si="2"/>
        <v>-18.456857430059618</v>
      </c>
    </row>
    <row r="24" spans="1:6" ht="12.75">
      <c r="A24">
        <v>22</v>
      </c>
      <c r="B24">
        <f t="shared" si="0"/>
        <v>4.883724679772746E-07</v>
      </c>
      <c r="C24" s="7">
        <v>1</v>
      </c>
      <c r="E24">
        <f t="shared" si="1"/>
        <v>1.953489871909098E-09</v>
      </c>
      <c r="F24">
        <f t="shared" si="2"/>
        <v>-20.053648386033963</v>
      </c>
    </row>
    <row r="25" spans="1:6" ht="12.75">
      <c r="A25">
        <v>23</v>
      </c>
      <c r="B25">
        <f t="shared" si="0"/>
        <v>9.461685677831754E-08</v>
      </c>
      <c r="C25" s="7">
        <v>1</v>
      </c>
      <c r="E25">
        <f t="shared" si="1"/>
        <v>3.7846742711327017E-10</v>
      </c>
      <c r="F25">
        <f t="shared" si="2"/>
        <v>-21.694891104579145</v>
      </c>
    </row>
    <row r="26" ht="12.75">
      <c r="C26" s="4"/>
    </row>
    <row r="27" spans="3:4" ht="12.75">
      <c r="C27" s="4"/>
      <c r="D27" t="s">
        <v>17</v>
      </c>
    </row>
    <row r="28" spans="1:5" ht="12.75">
      <c r="A28" t="s">
        <v>15</v>
      </c>
      <c r="B28">
        <f>SUMPRODUCT(C2:C25,A2:A25)/SUM(C2:C25)</f>
        <v>4.456</v>
      </c>
      <c r="C28" s="4"/>
      <c r="D28" t="s">
        <v>9</v>
      </c>
      <c r="E28">
        <f>D2</f>
        <v>4.455999976646038</v>
      </c>
    </row>
    <row r="29" spans="1:5" ht="12.75">
      <c r="A29" t="s">
        <v>16</v>
      </c>
      <c r="B29">
        <f>(SUMPRODUCT(A2:A25,A2:A25,C2:C25)-SUM(C2:C25)*B28^2)/(SUM(C2:C25)-1)</f>
        <v>23.204883534136542</v>
      </c>
      <c r="C29" s="4"/>
      <c r="D29" t="s">
        <v>14</v>
      </c>
      <c r="E29">
        <f>D2</f>
        <v>4.455999976646038</v>
      </c>
    </row>
    <row r="30" ht="12.75">
      <c r="C30" s="4"/>
    </row>
    <row r="31" ht="12.75">
      <c r="C31" s="4"/>
    </row>
    <row r="32" spans="2:3" ht="12.75">
      <c r="B32" t="s">
        <v>18</v>
      </c>
      <c r="C32" s="4"/>
    </row>
    <row r="33" spans="2:3" ht="12.75">
      <c r="B33" t="s">
        <v>19</v>
      </c>
      <c r="C33" s="10">
        <f>C34*B28</f>
        <v>1.0590463140830666</v>
      </c>
    </row>
    <row r="34" spans="2:3" ht="12.75">
      <c r="B34" t="s">
        <v>20</v>
      </c>
      <c r="C34" s="9">
        <f>B28/(B29-B28)</f>
        <v>0.23766748520715136</v>
      </c>
    </row>
    <row r="35" ht="12.75">
      <c r="C35" s="4"/>
    </row>
    <row r="36" ht="12.75">
      <c r="C36" s="4"/>
    </row>
    <row r="37" ht="12.75">
      <c r="C37" s="4"/>
    </row>
    <row r="38" spans="1:4" ht="17.25">
      <c r="A38" s="6"/>
      <c r="B38" s="6"/>
      <c r="C38" s="6"/>
      <c r="D38" s="6"/>
    </row>
    <row r="39" spans="1:4" ht="17.25">
      <c r="A39" s="6"/>
      <c r="B39" s="6"/>
      <c r="C39" s="6"/>
      <c r="D39" s="6"/>
    </row>
    <row r="40" spans="1:4" ht="17.25">
      <c r="A40" s="6"/>
      <c r="B40" s="6"/>
      <c r="C40" s="6"/>
      <c r="D40" s="6"/>
    </row>
    <row r="41" spans="1:4" ht="17.25">
      <c r="A41" s="6"/>
      <c r="B41" s="6"/>
      <c r="C41" s="6"/>
      <c r="D41" s="6"/>
    </row>
    <row r="42" spans="1:4" ht="17.25">
      <c r="A42" s="6"/>
      <c r="B42" s="6"/>
      <c r="C42" s="6"/>
      <c r="D42" s="6"/>
    </row>
    <row r="43" spans="1:4" ht="17.25">
      <c r="A43" s="6"/>
      <c r="B43" s="6"/>
      <c r="C43" s="6"/>
      <c r="D43" s="6"/>
    </row>
    <row r="44" spans="1:4" ht="17.25">
      <c r="A44" s="6"/>
      <c r="B44" s="6"/>
      <c r="C44" s="6"/>
      <c r="D44" s="6"/>
    </row>
    <row r="45" spans="1:4" ht="17.25">
      <c r="A45" s="6"/>
      <c r="B45" s="6"/>
      <c r="C45" s="6"/>
      <c r="D45" s="6"/>
    </row>
    <row r="46" spans="1:4" ht="17.25">
      <c r="A46" s="6"/>
      <c r="B46" s="6"/>
      <c r="C46" s="6"/>
      <c r="D46" s="6"/>
    </row>
    <row r="47" spans="1:4" ht="17.25">
      <c r="A47" s="6"/>
      <c r="B47" s="6"/>
      <c r="C47" s="6"/>
      <c r="D47" s="6"/>
    </row>
    <row r="48" spans="1:4" ht="17.25">
      <c r="A48" s="6"/>
      <c r="B48" s="6"/>
      <c r="C48" s="6"/>
      <c r="D48" s="6"/>
    </row>
    <row r="49" spans="1:4" ht="17.25">
      <c r="A49" s="6"/>
      <c r="B49" s="6"/>
      <c r="C49" s="6"/>
      <c r="D49" s="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36"/>
  <sheetViews>
    <sheetView tabSelected="1" workbookViewId="0" topLeftCell="A1">
      <selection activeCell="L18" sqref="L18"/>
    </sheetView>
  </sheetViews>
  <sheetFormatPr defaultColWidth="9.140625" defaultRowHeight="12.75"/>
  <cols>
    <col min="1" max="3" width="9.28125" style="0" bestFit="1" customWidth="1"/>
    <col min="4" max="4" width="11.57421875" style="0" bestFit="1" customWidth="1"/>
    <col min="5" max="5" width="10.8515625" style="0" bestFit="1" customWidth="1"/>
    <col min="6" max="6" width="9.28125" style="0" bestFit="1" customWidth="1"/>
    <col min="7" max="7" width="11.7109375" style="0" bestFit="1" customWidth="1"/>
    <col min="8" max="8" width="9.28125" style="0" bestFit="1" customWidth="1"/>
  </cols>
  <sheetData>
    <row r="1" spans="1:12" ht="12.75">
      <c r="A1" s="1" t="s">
        <v>27</v>
      </c>
      <c r="B1" s="1" t="s">
        <v>8</v>
      </c>
      <c r="C1" s="8" t="s">
        <v>0</v>
      </c>
      <c r="D1" s="2" t="s">
        <v>7</v>
      </c>
      <c r="E1" s="2" t="s">
        <v>6</v>
      </c>
      <c r="F1" s="1" t="s">
        <v>3</v>
      </c>
      <c r="G1" s="1" t="s">
        <v>4</v>
      </c>
      <c r="H1" s="1" t="s">
        <v>5</v>
      </c>
      <c r="I1" s="1" t="s">
        <v>28</v>
      </c>
      <c r="J1" s="1" t="s">
        <v>26</v>
      </c>
      <c r="K1" s="1" t="s">
        <v>24</v>
      </c>
      <c r="L1" s="1" t="s">
        <v>25</v>
      </c>
    </row>
    <row r="2" spans="1:12" ht="12.75">
      <c r="A2" s="5">
        <v>0</v>
      </c>
      <c r="B2" s="12">
        <f>SUM(C$2:C$25)*F2</f>
        <v>47.09264025599433</v>
      </c>
      <c r="C2" s="7">
        <v>48</v>
      </c>
      <c r="D2" s="13">
        <v>0.96925899371756</v>
      </c>
      <c r="E2" s="11">
        <v>0.21751772112169307</v>
      </c>
      <c r="F2">
        <f>EXP(G2)</f>
        <v>0.18837056102397734</v>
      </c>
      <c r="G2">
        <f>GAMMALN(D$2+A2)-GAMMALN(D$2)-GAMMALN(A2+1)+D$2*LN(E$2/(E$2+1))+A2*LN(1/(E$2+1))</f>
        <v>-1.669344186883917</v>
      </c>
      <c r="H2">
        <f>SUMPRODUCT(C2:C25,G2:G25)</f>
        <v>-649.6888274902742</v>
      </c>
      <c r="I2">
        <v>0</v>
      </c>
      <c r="J2">
        <f>F2</f>
        <v>0.18837056102397734</v>
      </c>
      <c r="K2">
        <f>EXP(L2)</f>
        <v>0.05649612855273609</v>
      </c>
      <c r="L2">
        <f aca="true" t="shared" si="0" ref="L2:L25">GAMMALN(D$2+A2)-GAMMALN(D$2)-GAMMALN(A2+1)+D$2*LN(E$2/(E$2+4))+A2*LN(4/(E$2+4))</f>
        <v>-2.8735831643679375</v>
      </c>
    </row>
    <row r="3" spans="1:12" ht="12.75">
      <c r="A3">
        <v>1</v>
      </c>
      <c r="B3" s="12">
        <f aca="true" t="shared" si="1" ref="B3:B25">SUM(C$2:C$25)*F3</f>
        <v>37.49018540786065</v>
      </c>
      <c r="C3" s="7">
        <v>37</v>
      </c>
      <c r="D3" s="7"/>
      <c r="F3">
        <f aca="true" t="shared" si="2" ref="F3:F25">EXP(G3)</f>
        <v>0.1499607416314426</v>
      </c>
      <c r="G3">
        <f aca="true" t="shared" si="3" ref="G3:G25">GAMMALN(D$2+A3)-GAMMALN(D$2)-GAMMALN(A3+1)+D$2*LN(E$2/(E$2+1))+A3*LN(1/(E$2+1))</f>
        <v>-1.89738174159823</v>
      </c>
      <c r="I3">
        <v>1</v>
      </c>
      <c r="J3">
        <f aca="true" t="shared" si="4" ref="J3:J24">F3</f>
        <v>0.1499607416314426</v>
      </c>
      <c r="K3">
        <f aca="true" t="shared" si="5" ref="K3:K25">EXP(L3)</f>
        <v>0.051935175452746105</v>
      </c>
      <c r="L3">
        <f t="shared" si="0"/>
        <v>-2.957758963993905</v>
      </c>
    </row>
    <row r="4" spans="1:12" ht="12.75">
      <c r="A4">
        <v>2</v>
      </c>
      <c r="B4" s="12">
        <f t="shared" si="1"/>
        <v>30.319018569409252</v>
      </c>
      <c r="C4" s="7">
        <v>30</v>
      </c>
      <c r="D4" s="7"/>
      <c r="F4">
        <f t="shared" si="2"/>
        <v>0.12127607427763701</v>
      </c>
      <c r="G4">
        <f t="shared" si="3"/>
        <v>-2.109685726694774</v>
      </c>
      <c r="I4">
        <v>2</v>
      </c>
      <c r="J4">
        <f t="shared" si="4"/>
        <v>0.12127607427763701</v>
      </c>
      <c r="K4">
        <f t="shared" si="5"/>
        <v>0.04849952892356272</v>
      </c>
      <c r="L4">
        <f t="shared" si="0"/>
        <v>-3.0262011940021027</v>
      </c>
    </row>
    <row r="5" spans="1:12" ht="12.75">
      <c r="A5">
        <v>3</v>
      </c>
      <c r="B5" s="12">
        <f t="shared" si="1"/>
        <v>24.647148047243647</v>
      </c>
      <c r="C5" s="7">
        <v>24</v>
      </c>
      <c r="D5" s="7"/>
      <c r="F5">
        <f t="shared" si="2"/>
        <v>0.09858859218897459</v>
      </c>
      <c r="G5">
        <f t="shared" si="3"/>
        <v>-2.3167997219476457</v>
      </c>
      <c r="I5">
        <v>3</v>
      </c>
      <c r="J5">
        <f t="shared" si="4"/>
        <v>0.09858859218897459</v>
      </c>
      <c r="K5">
        <f t="shared" si="5"/>
        <v>0.04552683101598435</v>
      </c>
      <c r="L5">
        <f t="shared" si="0"/>
        <v>-3.089453434166629</v>
      </c>
    </row>
    <row r="6" spans="1:12" ht="12.75">
      <c r="A6">
        <v>4</v>
      </c>
      <c r="B6" s="12">
        <f t="shared" si="1"/>
        <v>20.088190988682623</v>
      </c>
      <c r="C6" s="7">
        <v>20</v>
      </c>
      <c r="D6" s="7"/>
      <c r="F6">
        <f t="shared" si="2"/>
        <v>0.0803527639547305</v>
      </c>
      <c r="G6">
        <f t="shared" si="3"/>
        <v>-2.5213287884514712</v>
      </c>
      <c r="I6">
        <v>4</v>
      </c>
      <c r="J6">
        <f t="shared" si="4"/>
        <v>0.0803527639547305</v>
      </c>
      <c r="K6">
        <f t="shared" si="5"/>
        <v>0.042846952974405626</v>
      </c>
      <c r="L6">
        <f t="shared" si="0"/>
        <v>-3.150120745582109</v>
      </c>
    </row>
    <row r="7" spans="1:12" ht="12.75">
      <c r="A7">
        <v>5</v>
      </c>
      <c r="B7" s="12">
        <f t="shared" si="1"/>
        <v>16.397859678961794</v>
      </c>
      <c r="C7" s="7">
        <v>16</v>
      </c>
      <c r="D7" s="7"/>
      <c r="F7">
        <f t="shared" si="2"/>
        <v>0.06559143871584718</v>
      </c>
      <c r="G7">
        <f t="shared" si="3"/>
        <v>-2.724310098929301</v>
      </c>
      <c r="I7">
        <v>5</v>
      </c>
      <c r="J7">
        <f t="shared" si="4"/>
        <v>0.06559143871584718</v>
      </c>
      <c r="K7">
        <f t="shared" si="5"/>
        <v>0.040387283800633965</v>
      </c>
      <c r="L7">
        <f t="shared" si="0"/>
        <v>-3.2092403009715937</v>
      </c>
    </row>
    <row r="8" spans="1:12" ht="12.75">
      <c r="A8">
        <v>6</v>
      </c>
      <c r="B8" s="12">
        <f t="shared" si="1"/>
        <v>13.399267168526723</v>
      </c>
      <c r="C8" s="7">
        <v>13</v>
      </c>
      <c r="D8" s="7"/>
      <c r="F8">
        <f t="shared" si="2"/>
        <v>0.05359706867410689</v>
      </c>
      <c r="G8">
        <f t="shared" si="3"/>
        <v>-2.92626090131679</v>
      </c>
      <c r="I8">
        <v>6</v>
      </c>
      <c r="J8">
        <f t="shared" si="4"/>
        <v>0.05359706867410689</v>
      </c>
      <c r="K8">
        <f t="shared" si="5"/>
        <v>0.03810806466425746</v>
      </c>
      <c r="L8">
        <f t="shared" si="0"/>
        <v>-3.2673293482707364</v>
      </c>
    </row>
    <row r="9" spans="1:12" ht="12.75">
      <c r="A9">
        <v>7</v>
      </c>
      <c r="B9" s="12">
        <f t="shared" si="1"/>
        <v>10.957067060468251</v>
      </c>
      <c r="C9" s="7">
        <v>11</v>
      </c>
      <c r="D9" s="7"/>
      <c r="F9">
        <f t="shared" si="2"/>
        <v>0.043828268241873004</v>
      </c>
      <c r="G9">
        <f t="shared" si="3"/>
        <v>-3.127476276126584</v>
      </c>
      <c r="I9">
        <v>7</v>
      </c>
      <c r="J9">
        <f t="shared" si="4"/>
        <v>0.043828268241873004</v>
      </c>
      <c r="K9">
        <f t="shared" si="5"/>
        <v>0.03598392500125352</v>
      </c>
      <c r="L9">
        <f t="shared" si="0"/>
        <v>-3.3246829679921848</v>
      </c>
    </row>
    <row r="10" spans="1:12" ht="12.75">
      <c r="A10">
        <v>8</v>
      </c>
      <c r="B10" s="12">
        <f t="shared" si="1"/>
        <v>8.964931649614034</v>
      </c>
      <c r="C10" s="7">
        <v>9</v>
      </c>
      <c r="D10" s="7"/>
      <c r="F10">
        <f t="shared" si="2"/>
        <v>0.03585972659845613</v>
      </c>
      <c r="G10">
        <f t="shared" si="3"/>
        <v>-3.3281404349709645</v>
      </c>
      <c r="I10">
        <v>8</v>
      </c>
      <c r="J10">
        <f t="shared" si="4"/>
        <v>0.03585972659845613</v>
      </c>
      <c r="K10">
        <f t="shared" si="5"/>
        <v>0.033996919148595164</v>
      </c>
      <c r="L10">
        <f t="shared" si="0"/>
        <v>-3.3814853717482194</v>
      </c>
    </row>
    <row r="11" spans="1:12" ht="12.75">
      <c r="A11">
        <v>9</v>
      </c>
      <c r="B11" s="12">
        <f t="shared" si="1"/>
        <v>7.338135839961348</v>
      </c>
      <c r="C11" s="7">
        <v>7</v>
      </c>
      <c r="D11" s="7"/>
      <c r="F11">
        <f t="shared" si="2"/>
        <v>0.02935254335984539</v>
      </c>
      <c r="G11">
        <f t="shared" si="3"/>
        <v>-3.528376080249674</v>
      </c>
      <c r="I11">
        <v>9</v>
      </c>
      <c r="J11">
        <f t="shared" si="4"/>
        <v>0.02935254335984539</v>
      </c>
      <c r="K11">
        <f t="shared" si="5"/>
        <v>0.03213340094499572</v>
      </c>
      <c r="L11">
        <f t="shared" si="0"/>
        <v>-3.4378592619385833</v>
      </c>
    </row>
    <row r="12" spans="1:12" ht="12.75">
      <c r="A12">
        <v>10</v>
      </c>
      <c r="B12" s="12">
        <f t="shared" si="1"/>
        <v>6.008600569054149</v>
      </c>
      <c r="C12" s="7">
        <v>6</v>
      </c>
      <c r="D12" s="7"/>
      <c r="F12">
        <f t="shared" si="2"/>
        <v>0.024034402276216598</v>
      </c>
      <c r="G12">
        <f t="shared" si="3"/>
        <v>-3.7282690468359587</v>
      </c>
      <c r="I12">
        <v>10</v>
      </c>
      <c r="J12">
        <f t="shared" si="4"/>
        <v>0.024034402276216598</v>
      </c>
      <c r="K12">
        <f t="shared" si="5"/>
        <v>0.030382439866492823</v>
      </c>
      <c r="L12">
        <f t="shared" si="0"/>
        <v>-3.4938904734365224</v>
      </c>
    </row>
    <row r="13" spans="1:12" ht="12.75">
      <c r="A13">
        <v>11</v>
      </c>
      <c r="B13" s="12">
        <f t="shared" si="1"/>
        <v>4.921331827890961</v>
      </c>
      <c r="C13" s="7">
        <v>5</v>
      </c>
      <c r="D13" s="7"/>
      <c r="F13">
        <f t="shared" si="2"/>
        <v>0.019685327311563843</v>
      </c>
      <c r="G13">
        <f t="shared" si="3"/>
        <v>-3.9278817272639728</v>
      </c>
      <c r="I13">
        <v>11</v>
      </c>
      <c r="J13">
        <f t="shared" si="4"/>
        <v>0.019685327311563843</v>
      </c>
      <c r="K13">
        <f t="shared" si="5"/>
        <v>0.02873494219231389</v>
      </c>
      <c r="L13">
        <f t="shared" si="0"/>
        <v>-3.549641398776191</v>
      </c>
    </row>
    <row r="14" spans="1:12" ht="12.75">
      <c r="A14">
        <v>12</v>
      </c>
      <c r="B14" s="12">
        <f t="shared" si="1"/>
        <v>4.03174797240885</v>
      </c>
      <c r="C14" s="7">
        <v>5</v>
      </c>
      <c r="D14" s="7"/>
      <c r="F14">
        <f t="shared" si="2"/>
        <v>0.0161269918896354</v>
      </c>
      <c r="G14">
        <f t="shared" si="3"/>
        <v>-4.127260895889856</v>
      </c>
      <c r="I14">
        <v>12</v>
      </c>
      <c r="J14">
        <f t="shared" si="4"/>
        <v>0.0161269918896354</v>
      </c>
      <c r="K14">
        <f t="shared" si="5"/>
        <v>0.027183127454872093</v>
      </c>
      <c r="L14">
        <f t="shared" si="0"/>
        <v>-3.605158812313728</v>
      </c>
    </row>
    <row r="15" spans="1:12" ht="12.75">
      <c r="A15">
        <v>13</v>
      </c>
      <c r="B15" s="12">
        <f t="shared" si="1"/>
        <v>3.3036185488436463</v>
      </c>
      <c r="C15" s="7">
        <v>3</v>
      </c>
      <c r="D15" s="7"/>
      <c r="F15">
        <f t="shared" si="2"/>
        <v>0.013214474195374585</v>
      </c>
      <c r="G15">
        <f t="shared" si="3"/>
        <v>-4.32644252018704</v>
      </c>
      <c r="I15">
        <v>13</v>
      </c>
      <c r="J15">
        <f t="shared" si="4"/>
        <v>0.013214474195374585</v>
      </c>
      <c r="K15">
        <f t="shared" si="5"/>
        <v>0.025720197995640806</v>
      </c>
      <c r="L15">
        <f t="shared" si="0"/>
        <v>-3.6604786815225663</v>
      </c>
    </row>
    <row r="16" spans="1:12" ht="12.75">
      <c r="A16">
        <v>14</v>
      </c>
      <c r="B16" s="12">
        <f>SUM(C$2:C$25)*F16</f>
        <v>2.707446841849005</v>
      </c>
      <c r="C16" s="7">
        <v>3</v>
      </c>
      <c r="D16" s="7"/>
      <c r="F16">
        <f t="shared" si="2"/>
        <v>0.01082978736739602</v>
      </c>
      <c r="G16">
        <f t="shared" si="3"/>
        <v>-4.5254548518280915</v>
      </c>
      <c r="I16">
        <v>14</v>
      </c>
      <c r="J16">
        <f t="shared" si="4"/>
        <v>0.01082978736739602</v>
      </c>
      <c r="K16">
        <f t="shared" si="5"/>
        <v>0.02434012007797395</v>
      </c>
      <c r="L16">
        <f t="shared" si="0"/>
        <v>-3.715629258075272</v>
      </c>
    </row>
    <row r="17" spans="1:12" ht="12.75">
      <c r="A17">
        <v>15</v>
      </c>
      <c r="B17" s="12">
        <f t="shared" si="1"/>
        <v>2.2191859323970062</v>
      </c>
      <c r="C17" s="7">
        <v>2</v>
      </c>
      <c r="D17" s="7"/>
      <c r="F17">
        <f t="shared" si="2"/>
        <v>0.008876743729588025</v>
      </c>
      <c r="G17">
        <f t="shared" si="3"/>
        <v>-4.724320486346353</v>
      </c>
      <c r="I17">
        <v>15</v>
      </c>
      <c r="J17">
        <f t="shared" si="4"/>
        <v>0.008876743729588025</v>
      </c>
      <c r="K17">
        <f t="shared" si="5"/>
        <v>0.02303747278077229</v>
      </c>
      <c r="L17">
        <f t="shared" si="0"/>
        <v>-3.770633137505188</v>
      </c>
    </row>
    <row r="18" spans="1:12" ht="12.75">
      <c r="A18">
        <v>16</v>
      </c>
      <c r="B18" s="12">
        <f t="shared" si="1"/>
        <v>1.8192114524733778</v>
      </c>
      <c r="C18" s="7">
        <v>2</v>
      </c>
      <c r="D18" s="7"/>
      <c r="F18">
        <f t="shared" si="2"/>
        <v>0.007276845809893511</v>
      </c>
      <c r="G18">
        <f t="shared" si="3"/>
        <v>-4.923057778532957</v>
      </c>
      <c r="I18">
        <v>16</v>
      </c>
      <c r="J18">
        <f t="shared" si="4"/>
        <v>0.007276845809893511</v>
      </c>
      <c r="K18">
        <f t="shared" si="5"/>
        <v>0.021807339869281104</v>
      </c>
      <c r="L18">
        <f t="shared" si="0"/>
        <v>-3.825508674603447</v>
      </c>
    </row>
    <row r="19" spans="1:12" ht="12.75">
      <c r="A19">
        <v>17</v>
      </c>
      <c r="B19" s="12">
        <f t="shared" si="1"/>
        <v>1.4914951552079343</v>
      </c>
      <c r="C19" s="7">
        <v>2</v>
      </c>
      <c r="D19" s="7"/>
      <c r="F19">
        <f t="shared" si="2"/>
        <v>0.005965980620831737</v>
      </c>
      <c r="G19">
        <f t="shared" si="3"/>
        <v>-5.1216818411630864</v>
      </c>
      <c r="I19">
        <v>17</v>
      </c>
      <c r="J19">
        <f t="shared" si="4"/>
        <v>0.005965980620831737</v>
      </c>
      <c r="K19">
        <f t="shared" si="5"/>
        <v>0.02064522993494427</v>
      </c>
      <c r="L19">
        <f t="shared" si="0"/>
        <v>-3.8802709821452304</v>
      </c>
    </row>
    <row r="20" spans="1:12" ht="12.75">
      <c r="A20">
        <v>18</v>
      </c>
      <c r="B20" s="12">
        <f t="shared" si="1"/>
        <v>1.2229373780063055</v>
      </c>
      <c r="C20" s="7">
        <v>1</v>
      </c>
      <c r="D20" s="7"/>
      <c r="F20">
        <f t="shared" si="2"/>
        <v>0.0048917495120252225</v>
      </c>
      <c r="G20">
        <f t="shared" si="3"/>
        <v>-5.320205266060714</v>
      </c>
      <c r="I20">
        <v>18</v>
      </c>
      <c r="J20">
        <f t="shared" si="4"/>
        <v>0.0048917495120252225</v>
      </c>
      <c r="K20">
        <f t="shared" si="5"/>
        <v>0.019547015736450426</v>
      </c>
      <c r="L20">
        <f t="shared" si="0"/>
        <v>-3.9349326519545125</v>
      </c>
    </row>
    <row r="21" spans="1:12" ht="12.75">
      <c r="A21">
        <v>19</v>
      </c>
      <c r="B21" s="12">
        <f t="shared" si="1"/>
        <v>1.002826248939167</v>
      </c>
      <c r="C21" s="7">
        <v>1</v>
      </c>
      <c r="D21" s="7"/>
      <c r="F21">
        <f t="shared" si="2"/>
        <v>0.004011304995756668</v>
      </c>
      <c r="G21">
        <f t="shared" si="3"/>
        <v>-5.518638655255467</v>
      </c>
      <c r="I21">
        <v>19</v>
      </c>
      <c r="J21">
        <f t="shared" si="4"/>
        <v>0.004011304995756668</v>
      </c>
      <c r="K21">
        <f t="shared" si="5"/>
        <v>0.018508886959341827</v>
      </c>
      <c r="L21">
        <f t="shared" si="0"/>
        <v>-3.9895042860609187</v>
      </c>
    </row>
    <row r="22" spans="1:12" ht="12.75">
      <c r="A22">
        <v>20</v>
      </c>
      <c r="B22" s="12">
        <f t="shared" si="1"/>
        <v>0.8223985878544415</v>
      </c>
      <c r="C22" s="7">
        <v>2</v>
      </c>
      <c r="D22" s="7"/>
      <c r="F22">
        <f t="shared" si="2"/>
        <v>0.0032895943514177663</v>
      </c>
      <c r="G22">
        <f t="shared" si="3"/>
        <v>-5.716991019248019</v>
      </c>
      <c r="I22">
        <v>20</v>
      </c>
      <c r="J22">
        <f t="shared" si="4"/>
        <v>0.0032895943514177663</v>
      </c>
      <c r="K22">
        <f t="shared" si="5"/>
        <v>0.01752731259553507</v>
      </c>
      <c r="L22">
        <f t="shared" si="0"/>
        <v>-4.043994894965126</v>
      </c>
    </row>
    <row r="23" spans="1:12" ht="12.75">
      <c r="A23">
        <v>21</v>
      </c>
      <c r="B23" s="12">
        <f t="shared" si="1"/>
        <v>0.6744827605504778</v>
      </c>
      <c r="C23" s="7">
        <v>1</v>
      </c>
      <c r="D23" s="7"/>
      <c r="F23">
        <f t="shared" si="2"/>
        <v>0.0026979310422019114</v>
      </c>
      <c r="G23">
        <f t="shared" si="3"/>
        <v>-5.915270080380911</v>
      </c>
      <c r="I23">
        <v>21</v>
      </c>
      <c r="J23">
        <f t="shared" si="4"/>
        <v>0.0026979310422019114</v>
      </c>
      <c r="K23">
        <f t="shared" si="5"/>
        <v>0.016599010380825015</v>
      </c>
      <c r="L23">
        <f t="shared" si="0"/>
        <v>-4.098412201009672</v>
      </c>
    </row>
    <row r="24" spans="1:12" ht="12.75">
      <c r="A24">
        <v>22</v>
      </c>
      <c r="B24" s="12">
        <f t="shared" si="1"/>
        <v>0.5532077945548896</v>
      </c>
      <c r="C24" s="7">
        <v>1</v>
      </c>
      <c r="D24" s="7"/>
      <c r="F24">
        <f t="shared" si="2"/>
        <v>0.002212831178219558</v>
      </c>
      <c r="G24">
        <f t="shared" si="3"/>
        <v>-6.113482507212895</v>
      </c>
      <c r="I24">
        <v>22</v>
      </c>
      <c r="J24">
        <f t="shared" si="4"/>
        <v>0.002212831178219558</v>
      </c>
      <c r="K24">
        <f t="shared" si="5"/>
        <v>0.01572092152126965</v>
      </c>
      <c r="L24">
        <f t="shared" si="0"/>
        <v>-4.152762872753311</v>
      </c>
    </row>
    <row r="25" spans="1:12" ht="12.75">
      <c r="A25">
        <v>23</v>
      </c>
      <c r="B25" s="12">
        <f t="shared" si="1"/>
        <v>0.45376620522500777</v>
      </c>
      <c r="C25" s="7">
        <v>1</v>
      </c>
      <c r="D25" s="7"/>
      <c r="F25">
        <f t="shared" si="2"/>
        <v>0.001815064820900031</v>
      </c>
      <c r="G25">
        <f t="shared" si="3"/>
        <v>-6.311634097908545</v>
      </c>
      <c r="I25">
        <v>23</v>
      </c>
      <c r="J25">
        <f>F25</f>
        <v>0.001815064820900031</v>
      </c>
      <c r="K25">
        <f t="shared" si="5"/>
        <v>0.014890189460457594</v>
      </c>
      <c r="L25">
        <f t="shared" si="0"/>
        <v>-4.207052708360615</v>
      </c>
    </row>
    <row r="26" spans="9:11" ht="12.75">
      <c r="I26" t="s">
        <v>29</v>
      </c>
      <c r="J26">
        <f>1-(SUM(J2:J25))</f>
        <v>0.008293192232088686</v>
      </c>
      <c r="K26">
        <f>1-(SUM(K2:K25))</f>
        <v>0.26944158269465845</v>
      </c>
    </row>
    <row r="27" spans="1:6" ht="12.75">
      <c r="A27" t="s">
        <v>11</v>
      </c>
      <c r="B27">
        <f>SUMPRODUCT(C2:C25,A2:A25)/SUM(C2:C25)</f>
        <v>4.456</v>
      </c>
      <c r="F27" t="s">
        <v>21</v>
      </c>
    </row>
    <row r="28" spans="1:7" ht="12.75">
      <c r="A28" t="s">
        <v>12</v>
      </c>
      <c r="B28">
        <f>(SUMPRODUCT(A2:A25,A2:A25,C2:C25)-SUM(C2:C25)*B27^2)/(SUM(C2:C25)-1)</f>
        <v>23.204883534136542</v>
      </c>
      <c r="D28" t="s">
        <v>15</v>
      </c>
      <c r="E28" s="11">
        <f>Poisson!B28</f>
        <v>4.456</v>
      </c>
      <c r="F28" s="11" t="s">
        <v>9</v>
      </c>
      <c r="G28" s="11">
        <f>D2/E2</f>
        <v>4.456000130560836</v>
      </c>
    </row>
    <row r="29" spans="4:7" ht="12.75">
      <c r="D29" t="s">
        <v>16</v>
      </c>
      <c r="E29" s="11">
        <f>Poisson!B29</f>
        <v>23.204883534136542</v>
      </c>
      <c r="F29" s="11" t="s">
        <v>10</v>
      </c>
      <c r="G29" s="11">
        <f>D2*(E2+1)/(E2^2)</f>
        <v>24.94168795214237</v>
      </c>
    </row>
    <row r="30" ht="12.75">
      <c r="D30" t="s">
        <v>32</v>
      </c>
    </row>
    <row r="35" ht="12.75">
      <c r="A35" t="s">
        <v>30</v>
      </c>
    </row>
    <row r="36" spans="1:2" ht="12.75">
      <c r="A36" t="s">
        <v>31</v>
      </c>
      <c r="B36" t="s">
        <v>34</v>
      </c>
    </row>
    <row r="37" spans="1:2" ht="12.75">
      <c r="A37">
        <v>0.01</v>
      </c>
      <c r="B37">
        <f>EXP(D$2*LN(E$2)+(D$2-1)*LN(A37)-E$2*A37-GAMMALN(D$2))</f>
        <v>0.2572463098622931</v>
      </c>
    </row>
    <row r="38" spans="1:2" ht="12.75">
      <c r="A38">
        <v>0.02</v>
      </c>
      <c r="B38">
        <f aca="true" t="shared" si="6" ref="B38:B101">EXP(D$2*LN(E$2)+(D$2-1)*LN(A38)-E$2*A38-GAMMALN(D$2))</f>
        <v>0.25127571716459335</v>
      </c>
    </row>
    <row r="39" spans="1:2" ht="12.75">
      <c r="A39">
        <v>0.03</v>
      </c>
      <c r="B39">
        <f t="shared" si="6"/>
        <v>0.24762394099522006</v>
      </c>
    </row>
    <row r="40" spans="1:2" ht="12.75">
      <c r="A40">
        <v>0.04</v>
      </c>
      <c r="B40">
        <f t="shared" si="6"/>
        <v>0.24491039642069928</v>
      </c>
    </row>
    <row r="41" spans="1:2" ht="12.75">
      <c r="A41">
        <v>0.05</v>
      </c>
      <c r="B41">
        <f t="shared" si="6"/>
        <v>0.24270763728190034</v>
      </c>
    </row>
    <row r="42" spans="1:2" ht="12.75">
      <c r="A42">
        <v>0.06</v>
      </c>
      <c r="B42">
        <f t="shared" si="6"/>
        <v>0.2408267161859249</v>
      </c>
    </row>
    <row r="43" spans="1:2" ht="12.75">
      <c r="A43">
        <v>0.07</v>
      </c>
      <c r="B43">
        <f t="shared" si="6"/>
        <v>0.23916740131664432</v>
      </c>
    </row>
    <row r="44" spans="1:2" ht="12.75">
      <c r="A44">
        <v>0.08</v>
      </c>
      <c r="B44">
        <f t="shared" si="6"/>
        <v>0.23767012054247727</v>
      </c>
    </row>
    <row r="45" spans="1:2" ht="12.75">
      <c r="A45">
        <v>0.09</v>
      </c>
      <c r="B45">
        <f t="shared" si="6"/>
        <v>0.23629658162249328</v>
      </c>
    </row>
    <row r="46" spans="1:2" ht="12.75">
      <c r="A46">
        <v>0.1</v>
      </c>
      <c r="B46">
        <f t="shared" si="6"/>
        <v>0.23502071338932598</v>
      </c>
    </row>
    <row r="47" spans="1:2" ht="12.75">
      <c r="A47">
        <v>0.11</v>
      </c>
      <c r="B47">
        <f t="shared" si="6"/>
        <v>0.23382396461914454</v>
      </c>
    </row>
    <row r="48" spans="1:2" ht="12.75">
      <c r="A48">
        <v>0.12</v>
      </c>
      <c r="B48">
        <f t="shared" si="6"/>
        <v>0.23269266529259588</v>
      </c>
    </row>
    <row r="49" spans="1:2" ht="12.75">
      <c r="A49">
        <v>0.13</v>
      </c>
      <c r="B49">
        <f t="shared" si="6"/>
        <v>0.2316164519446123</v>
      </c>
    </row>
    <row r="50" spans="1:2" ht="12.75">
      <c r="A50">
        <v>0.14</v>
      </c>
      <c r="B50">
        <f t="shared" si="6"/>
        <v>0.2305872805752778</v>
      </c>
    </row>
    <row r="51" spans="1:2" ht="12.75">
      <c r="A51">
        <v>0.15</v>
      </c>
      <c r="B51">
        <f t="shared" si="6"/>
        <v>0.2295987822978063</v>
      </c>
    </row>
    <row r="52" spans="1:2" ht="12.75">
      <c r="A52">
        <v>0.16</v>
      </c>
      <c r="B52">
        <f t="shared" si="6"/>
        <v>0.228645828193356</v>
      </c>
    </row>
    <row r="53" spans="1:2" ht="12.75">
      <c r="A53">
        <v>0.17</v>
      </c>
      <c r="B53">
        <f t="shared" si="6"/>
        <v>0.22772422683694793</v>
      </c>
    </row>
    <row r="54" spans="1:2" ht="12.75">
      <c r="A54">
        <v>0.18</v>
      </c>
      <c r="B54">
        <f t="shared" si="6"/>
        <v>0.22683050874750582</v>
      </c>
    </row>
    <row r="55" spans="1:2" ht="12.75">
      <c r="A55">
        <v>0.19</v>
      </c>
      <c r="B55">
        <f t="shared" si="6"/>
        <v>0.22596176941763366</v>
      </c>
    </row>
    <row r="56" spans="1:2" ht="12.75">
      <c r="A56">
        <v>0.2</v>
      </c>
      <c r="B56">
        <f t="shared" si="6"/>
        <v>0.22511555280544443</v>
      </c>
    </row>
    <row r="57" spans="1:2" ht="12.75">
      <c r="A57">
        <v>0.21</v>
      </c>
      <c r="B57">
        <f t="shared" si="6"/>
        <v>0.22428976338729328</v>
      </c>
    </row>
    <row r="58" spans="1:2" ht="12.75">
      <c r="A58">
        <v>0.22</v>
      </c>
      <c r="B58">
        <f t="shared" si="6"/>
        <v>0.22348259876305424</v>
      </c>
    </row>
    <row r="59" spans="1:2" ht="12.75">
      <c r="A59">
        <v>0.23</v>
      </c>
      <c r="B59">
        <f t="shared" si="6"/>
        <v>0.22269249730818172</v>
      </c>
    </row>
    <row r="60" spans="1:2" ht="12.75">
      <c r="A60">
        <v>0.24</v>
      </c>
      <c r="B60">
        <f t="shared" si="6"/>
        <v>0.22191809701386214</v>
      </c>
    </row>
    <row r="61" spans="1:2" ht="12.75">
      <c r="A61">
        <v>0.25</v>
      </c>
      <c r="B61">
        <f t="shared" si="6"/>
        <v>0.22115820276362008</v>
      </c>
    </row>
    <row r="62" spans="1:2" ht="12.75">
      <c r="A62">
        <v>0.26</v>
      </c>
      <c r="B62">
        <f t="shared" si="6"/>
        <v>0.22041176005313076</v>
      </c>
    </row>
    <row r="63" spans="1:2" ht="12.75">
      <c r="A63">
        <v>0.27</v>
      </c>
      <c r="B63">
        <f t="shared" si="6"/>
        <v>0.2196778336885594</v>
      </c>
    </row>
    <row r="64" spans="1:2" ht="12.75">
      <c r="A64">
        <v>0.28</v>
      </c>
      <c r="B64">
        <f t="shared" si="6"/>
        <v>0.21895559037298717</v>
      </c>
    </row>
    <row r="65" spans="1:2" ht="12.75">
      <c r="A65">
        <v>0.29</v>
      </c>
      <c r="B65">
        <f t="shared" si="6"/>
        <v>0.21824428435929408</v>
      </c>
    </row>
    <row r="66" spans="1:2" ht="12.75">
      <c r="A66">
        <v>0.3</v>
      </c>
      <c r="B66">
        <f t="shared" si="6"/>
        <v>0.2175432455435319</v>
      </c>
    </row>
    <row r="67" spans="1:2" ht="12.75">
      <c r="A67">
        <v>0.31</v>
      </c>
      <c r="B67">
        <f t="shared" si="6"/>
        <v>0.21685186951698482</v>
      </c>
    </row>
    <row r="68" spans="1:2" ht="12.75">
      <c r="A68">
        <v>0.32</v>
      </c>
      <c r="B68">
        <f t="shared" si="6"/>
        <v>0.21616960920254555</v>
      </c>
    </row>
    <row r="69" spans="1:2" ht="12.75">
      <c r="A69">
        <v>0.33</v>
      </c>
      <c r="B69">
        <f t="shared" si="6"/>
        <v>0.21549596778193852</v>
      </c>
    </row>
    <row r="70" spans="1:2" ht="12.75">
      <c r="A70">
        <v>0.34</v>
      </c>
      <c r="B70">
        <f t="shared" si="6"/>
        <v>0.21483049268183843</v>
      </c>
    </row>
    <row r="71" spans="1:2" ht="12.75">
      <c r="A71">
        <v>0.35</v>
      </c>
      <c r="B71">
        <f t="shared" si="6"/>
        <v>0.21417277043414673</v>
      </c>
    </row>
    <row r="72" spans="1:2" ht="12.75">
      <c r="A72">
        <v>0.36</v>
      </c>
      <c r="B72">
        <f t="shared" si="6"/>
        <v>0.2135224222622263</v>
      </c>
    </row>
    <row r="73" spans="1:2" ht="12.75">
      <c r="A73">
        <v>0.37</v>
      </c>
      <c r="B73">
        <f t="shared" si="6"/>
        <v>0.21287910027340154</v>
      </c>
    </row>
    <row r="74" spans="1:2" ht="12.75">
      <c r="A74">
        <v>0.38</v>
      </c>
      <c r="B74">
        <f t="shared" si="6"/>
        <v>0.2122424841604414</v>
      </c>
    </row>
    <row r="75" spans="1:2" ht="12.75">
      <c r="A75">
        <v>0.39</v>
      </c>
      <c r="B75">
        <f t="shared" si="6"/>
        <v>0.21161227833247953</v>
      </c>
    </row>
    <row r="76" spans="1:2" ht="12.75">
      <c r="A76">
        <v>0.4</v>
      </c>
      <c r="B76">
        <f t="shared" si="6"/>
        <v>0.21098820940996227</v>
      </c>
    </row>
    <row r="77" spans="1:2" ht="12.75">
      <c r="A77">
        <v>0.41</v>
      </c>
      <c r="B77">
        <f t="shared" si="6"/>
        <v>0.21037002402955274</v>
      </c>
    </row>
    <row r="78" spans="1:2" ht="12.75">
      <c r="A78">
        <v>0.42</v>
      </c>
      <c r="B78">
        <f t="shared" si="6"/>
        <v>0.2097574869140622</v>
      </c>
    </row>
    <row r="79" spans="1:2" ht="12.75">
      <c r="A79">
        <v>0.43</v>
      </c>
      <c r="B79">
        <f t="shared" si="6"/>
        <v>0.20915037916990106</v>
      </c>
    </row>
    <row r="80" spans="1:2" ht="12.75">
      <c r="A80">
        <v>0.44</v>
      </c>
      <c r="B80">
        <f t="shared" si="6"/>
        <v>0.208548496780592</v>
      </c>
    </row>
    <row r="81" spans="1:2" ht="12.75">
      <c r="A81">
        <v>0.45</v>
      </c>
      <c r="B81">
        <f t="shared" si="6"/>
        <v>0.20795164926984827</v>
      </c>
    </row>
    <row r="82" spans="1:2" ht="12.75">
      <c r="A82">
        <v>0.46</v>
      </c>
      <c r="B82">
        <f t="shared" si="6"/>
        <v>0.20735965851180713</v>
      </c>
    </row>
    <row r="83" spans="1:2" ht="12.75">
      <c r="A83">
        <v>0.47</v>
      </c>
      <c r="B83">
        <f t="shared" si="6"/>
        <v>0.20677235766939017</v>
      </c>
    </row>
    <row r="84" spans="1:2" ht="12.75">
      <c r="A84">
        <v>0.48</v>
      </c>
      <c r="B84">
        <f t="shared" si="6"/>
        <v>0.20618959024457087</v>
      </c>
    </row>
    <row r="85" spans="1:2" ht="12.75">
      <c r="A85">
        <v>0.49</v>
      </c>
      <c r="B85">
        <f t="shared" si="6"/>
        <v>0.20561120922667944</v>
      </c>
    </row>
    <row r="86" spans="1:2" ht="12.75">
      <c r="A86">
        <v>0.5</v>
      </c>
      <c r="B86">
        <f t="shared" si="6"/>
        <v>0.20503707632683751</v>
      </c>
    </row>
    <row r="87" spans="1:2" ht="12.75">
      <c r="A87">
        <v>0.51</v>
      </c>
      <c r="B87">
        <f t="shared" si="6"/>
        <v>0.2044670612882707</v>
      </c>
    </row>
    <row r="88" spans="1:2" ht="12.75">
      <c r="A88">
        <v>0.52</v>
      </c>
      <c r="B88">
        <f t="shared" si="6"/>
        <v>0.20390104126364378</v>
      </c>
    </row>
    <row r="89" spans="1:2" ht="12.75">
      <c r="A89">
        <v>0.53</v>
      </c>
      <c r="B89">
        <f t="shared" si="6"/>
        <v>0.20333890025174522</v>
      </c>
    </row>
    <row r="90" spans="1:2" ht="12.75">
      <c r="A90">
        <v>0.54</v>
      </c>
      <c r="B90">
        <f t="shared" si="6"/>
        <v>0.20278052858685477</v>
      </c>
    </row>
    <row r="91" spans="1:2" ht="12.75">
      <c r="A91">
        <v>0.55</v>
      </c>
      <c r="B91">
        <f t="shared" si="6"/>
        <v>0.20222582247498522</v>
      </c>
    </row>
    <row r="92" spans="1:2" ht="12.75">
      <c r="A92">
        <v>0.56</v>
      </c>
      <c r="B92">
        <f t="shared" si="6"/>
        <v>0.2016746835719228</v>
      </c>
    </row>
    <row r="93" spans="1:2" ht="12.75">
      <c r="A93">
        <v>0.57</v>
      </c>
      <c r="B93">
        <f t="shared" si="6"/>
        <v>0.20112701859862248</v>
      </c>
    </row>
    <row r="94" spans="1:2" ht="12.75">
      <c r="A94">
        <v>0.58</v>
      </c>
      <c r="B94">
        <f t="shared" si="6"/>
        <v>0.2005827389900541</v>
      </c>
    </row>
    <row r="95" spans="1:2" ht="12.75">
      <c r="A95">
        <v>0.59</v>
      </c>
      <c r="B95">
        <f t="shared" si="6"/>
        <v>0.20004176057406475</v>
      </c>
    </row>
    <row r="96" spans="1:2" ht="12.75">
      <c r="A96">
        <v>0.6</v>
      </c>
      <c r="B96">
        <f t="shared" si="6"/>
        <v>0.19950400327722714</v>
      </c>
    </row>
    <row r="97" spans="1:2" ht="12.75">
      <c r="A97">
        <v>0.61</v>
      </c>
      <c r="B97">
        <f t="shared" si="6"/>
        <v>0.19896939085499463</v>
      </c>
    </row>
    <row r="98" spans="1:2" ht="12.75">
      <c r="A98">
        <v>0.62</v>
      </c>
      <c r="B98">
        <f t="shared" si="6"/>
        <v>0.1984378506437892</v>
      </c>
    </row>
    <row r="99" spans="1:2" ht="12.75">
      <c r="A99">
        <v>0.63</v>
      </c>
      <c r="B99">
        <f t="shared" si="6"/>
        <v>0.19790931333291467</v>
      </c>
    </row>
    <row r="100" spans="1:2" ht="12.75">
      <c r="A100">
        <v>0.64</v>
      </c>
      <c r="B100">
        <f t="shared" si="6"/>
        <v>0.19738371275442104</v>
      </c>
    </row>
    <row r="101" spans="1:2" ht="12.75">
      <c r="A101">
        <v>0.65</v>
      </c>
      <c r="B101">
        <f t="shared" si="6"/>
        <v>0.19686098568924776</v>
      </c>
    </row>
    <row r="102" spans="1:2" ht="12.75">
      <c r="A102">
        <v>0.66</v>
      </c>
      <c r="B102">
        <f aca="true" t="shared" si="7" ref="B102:B165">EXP(D$2*LN(E$2)+(D$2-1)*LN(A102)-E$2*A102-GAMMALN(D$2))</f>
        <v>0.19634107168815468</v>
      </c>
    </row>
    <row r="103" spans="1:2" ht="12.75">
      <c r="A103">
        <v>0.67</v>
      </c>
      <c r="B103">
        <f t="shared" si="7"/>
        <v>0.19582391290610482</v>
      </c>
    </row>
    <row r="104" spans="1:2" ht="12.75">
      <c r="A104">
        <v>0.68</v>
      </c>
      <c r="B104">
        <f t="shared" si="7"/>
        <v>0.1953094539489033</v>
      </c>
    </row>
    <row r="105" spans="1:2" ht="12.75">
      <c r="A105">
        <v>0.69</v>
      </c>
      <c r="B105">
        <f t="shared" si="7"/>
        <v>0.19479764173101796</v>
      </c>
    </row>
    <row r="106" spans="1:2" ht="12.75">
      <c r="A106">
        <v>0.7</v>
      </c>
      <c r="B106">
        <f t="shared" si="7"/>
        <v>0.1942884253436161</v>
      </c>
    </row>
    <row r="107" spans="1:2" ht="12.75">
      <c r="A107">
        <v>0.71</v>
      </c>
      <c r="B107">
        <f t="shared" si="7"/>
        <v>0.19378175593194746</v>
      </c>
    </row>
    <row r="108" spans="1:2" ht="12.75">
      <c r="A108">
        <v>0.72</v>
      </c>
      <c r="B108">
        <f t="shared" si="7"/>
        <v>0.19327758658128977</v>
      </c>
    </row>
    <row r="109" spans="1:2" ht="12.75">
      <c r="A109">
        <v>0.73</v>
      </c>
      <c r="B109">
        <f t="shared" si="7"/>
        <v>0.19277587221074632</v>
      </c>
    </row>
    <row r="110" spans="1:2" ht="12.75">
      <c r="A110">
        <v>0.74</v>
      </c>
      <c r="B110">
        <f t="shared" si="7"/>
        <v>0.19227656947425706</v>
      </c>
    </row>
    <row r="111" spans="1:2" ht="12.75">
      <c r="A111">
        <v>0.75</v>
      </c>
      <c r="B111">
        <f t="shared" si="7"/>
        <v>0.19177963666823986</v>
      </c>
    </row>
    <row r="112" spans="1:2" ht="12.75">
      <c r="A112">
        <v>0.76</v>
      </c>
      <c r="B112">
        <f t="shared" si="7"/>
        <v>0.19128503364533644</v>
      </c>
    </row>
    <row r="113" spans="1:2" ht="12.75">
      <c r="A113">
        <v>0.77</v>
      </c>
      <c r="B113">
        <f t="shared" si="7"/>
        <v>0.19079272173378445</v>
      </c>
    </row>
    <row r="114" spans="1:2" ht="12.75">
      <c r="A114">
        <v>0.78</v>
      </c>
      <c r="B114">
        <f t="shared" si="7"/>
        <v>0.19030266366197865</v>
      </c>
    </row>
    <row r="115" spans="1:2" ht="12.75">
      <c r="A115">
        <v>0.79</v>
      </c>
      <c r="B115">
        <f t="shared" si="7"/>
        <v>0.18981482348782672</v>
      </c>
    </row>
    <row r="116" spans="1:2" ht="12.75">
      <c r="A116">
        <v>0.8</v>
      </c>
      <c r="B116">
        <f t="shared" si="7"/>
        <v>0.18932916653253656</v>
      </c>
    </row>
    <row r="117" spans="1:2" ht="12.75">
      <c r="A117">
        <v>0.81</v>
      </c>
      <c r="B117">
        <f t="shared" si="7"/>
        <v>0.18884565931850553</v>
      </c>
    </row>
    <row r="118" spans="1:2" ht="12.75">
      <c r="A118">
        <v>0.82</v>
      </c>
      <c r="B118">
        <f t="shared" si="7"/>
        <v>0.1883642695110095</v>
      </c>
    </row>
    <row r="119" spans="1:2" ht="12.75">
      <c r="A119">
        <v>0.83</v>
      </c>
      <c r="B119">
        <f t="shared" si="7"/>
        <v>0.18788496586341605</v>
      </c>
    </row>
    <row r="120" spans="1:2" ht="12.75">
      <c r="A120">
        <v>0.84</v>
      </c>
      <c r="B120">
        <f t="shared" si="7"/>
        <v>0.18740771816566787</v>
      </c>
    </row>
    <row r="121" spans="1:2" ht="12.75">
      <c r="A121">
        <v>0.85</v>
      </c>
      <c r="B121">
        <f t="shared" si="7"/>
        <v>0.18693249719580562</v>
      </c>
    </row>
    <row r="122" spans="1:2" ht="12.75">
      <c r="A122">
        <v>0.86</v>
      </c>
      <c r="B122">
        <f t="shared" si="7"/>
        <v>0.18645927467431575</v>
      </c>
    </row>
    <row r="123" spans="1:2" ht="12.75">
      <c r="A123">
        <v>0.87</v>
      </c>
      <c r="B123">
        <f t="shared" si="7"/>
        <v>0.18598802322110852</v>
      </c>
    </row>
    <row r="124" spans="1:2" ht="12.75">
      <c r="A124">
        <v>0.88</v>
      </c>
      <c r="B124">
        <f t="shared" si="7"/>
        <v>0.1855187163149458</v>
      </c>
    </row>
    <row r="125" spans="1:2" ht="12.75">
      <c r="A125">
        <v>0.89</v>
      </c>
      <c r="B125">
        <f t="shared" si="7"/>
        <v>0.18505132825515214</v>
      </c>
    </row>
    <row r="126" spans="1:2" ht="12.75">
      <c r="A126">
        <v>0.9</v>
      </c>
      <c r="B126">
        <f t="shared" si="7"/>
        <v>0.1845858341254573</v>
      </c>
    </row>
    <row r="127" spans="1:2" ht="12.75">
      <c r="A127">
        <v>0.91</v>
      </c>
      <c r="B127">
        <f t="shared" si="7"/>
        <v>0.1841222097598283</v>
      </c>
    </row>
    <row r="128" spans="1:2" ht="12.75">
      <c r="A128">
        <v>0.92</v>
      </c>
      <c r="B128">
        <f t="shared" si="7"/>
        <v>0.18366043171016067</v>
      </c>
    </row>
    <row r="129" spans="1:2" ht="12.75">
      <c r="A129">
        <v>0.93</v>
      </c>
      <c r="B129">
        <f t="shared" si="7"/>
        <v>0.18320047721570945</v>
      </c>
    </row>
    <row r="130" spans="1:2" ht="12.75">
      <c r="A130">
        <v>0.94</v>
      </c>
      <c r="B130">
        <f t="shared" si="7"/>
        <v>0.18274232417414674</v>
      </c>
    </row>
    <row r="131" spans="1:2" ht="12.75">
      <c r="A131">
        <v>0.95</v>
      </c>
      <c r="B131">
        <f t="shared" si="7"/>
        <v>0.18228595111414464</v>
      </c>
    </row>
    <row r="132" spans="1:2" ht="12.75">
      <c r="A132">
        <v>0.96</v>
      </c>
      <c r="B132">
        <f t="shared" si="7"/>
        <v>0.18183133716938657</v>
      </c>
    </row>
    <row r="133" spans="1:2" ht="12.75">
      <c r="A133">
        <v>0.97</v>
      </c>
      <c r="B133">
        <f t="shared" si="7"/>
        <v>0.18137846205391847</v>
      </c>
    </row>
    <row r="134" spans="1:2" ht="12.75">
      <c r="A134">
        <v>0.98</v>
      </c>
      <c r="B134">
        <f t="shared" si="7"/>
        <v>0.18092730603875823</v>
      </c>
    </row>
    <row r="135" spans="1:2" ht="12.75">
      <c r="A135">
        <v>0.99</v>
      </c>
      <c r="B135">
        <f t="shared" si="7"/>
        <v>0.1804778499296864</v>
      </c>
    </row>
    <row r="136" spans="1:2" ht="12.75">
      <c r="A136">
        <v>1</v>
      </c>
      <c r="B136">
        <f t="shared" si="7"/>
        <v>0.18003007504614668</v>
      </c>
    </row>
    <row r="137" spans="1:2" ht="12.75">
      <c r="A137">
        <v>1.01</v>
      </c>
      <c r="B137">
        <f t="shared" si="7"/>
        <v>0.17958396320119097</v>
      </c>
    </row>
    <row r="138" spans="1:2" ht="12.75">
      <c r="A138">
        <v>1.02</v>
      </c>
      <c r="B138">
        <f t="shared" si="7"/>
        <v>0.1791394966824069</v>
      </c>
    </row>
    <row r="139" spans="1:2" ht="12.75">
      <c r="A139">
        <v>1.03</v>
      </c>
      <c r="B139">
        <f t="shared" si="7"/>
        <v>0.17869665823376996</v>
      </c>
    </row>
    <row r="140" spans="1:2" ht="12.75">
      <c r="A140">
        <v>1.04</v>
      </c>
      <c r="B140">
        <f t="shared" si="7"/>
        <v>0.178255431038368</v>
      </c>
    </row>
    <row r="141" spans="1:2" ht="12.75">
      <c r="A141">
        <v>1.05</v>
      </c>
      <c r="B141">
        <f t="shared" si="7"/>
        <v>0.1778157987019467</v>
      </c>
    </row>
    <row r="142" spans="1:2" ht="12.75">
      <c r="A142">
        <v>1.06</v>
      </c>
      <c r="B142">
        <f t="shared" si="7"/>
        <v>0.17737774523723046</v>
      </c>
    </row>
    <row r="143" spans="1:2" ht="12.75">
      <c r="A143">
        <v>1.07</v>
      </c>
      <c r="B143">
        <f t="shared" si="7"/>
        <v>0.17694125504897504</v>
      </c>
    </row>
    <row r="144" spans="1:2" ht="12.75">
      <c r="A144">
        <v>1.08</v>
      </c>
      <c r="B144">
        <f t="shared" si="7"/>
        <v>0.17650631291971022</v>
      </c>
    </row>
    <row r="145" spans="1:2" ht="12.75">
      <c r="A145">
        <v>1.09</v>
      </c>
      <c r="B145">
        <f t="shared" si="7"/>
        <v>0.17607290399613595</v>
      </c>
    </row>
    <row r="146" spans="1:2" ht="12.75">
      <c r="A146">
        <v>1.1</v>
      </c>
      <c r="B146">
        <f t="shared" si="7"/>
        <v>0.17564101377613517</v>
      </c>
    </row>
    <row r="147" spans="1:2" ht="12.75">
      <c r="A147">
        <v>1.11</v>
      </c>
      <c r="B147">
        <f t="shared" si="7"/>
        <v>0.1752106280963701</v>
      </c>
    </row>
    <row r="148" spans="1:2" ht="12.75">
      <c r="A148">
        <v>1.12</v>
      </c>
      <c r="B148">
        <f t="shared" si="7"/>
        <v>0.1747817331204313</v>
      </c>
    </row>
    <row r="149" spans="1:2" ht="12.75">
      <c r="A149">
        <v>1.13</v>
      </c>
      <c r="B149">
        <f t="shared" si="7"/>
        <v>0.174354315327509</v>
      </c>
    </row>
    <row r="150" spans="1:2" ht="12.75">
      <c r="A150">
        <v>1.14</v>
      </c>
      <c r="B150">
        <f t="shared" si="7"/>
        <v>0.17392836150156057</v>
      </c>
    </row>
    <row r="151" spans="1:2" ht="12.75">
      <c r="A151">
        <v>1.15</v>
      </c>
      <c r="B151">
        <f t="shared" si="7"/>
        <v>0.17350385872094684</v>
      </c>
    </row>
    <row r="152" spans="1:2" ht="12.75">
      <c r="A152">
        <v>1.16</v>
      </c>
      <c r="B152">
        <f t="shared" si="7"/>
        <v>0.17308079434851412</v>
      </c>
    </row>
    <row r="153" spans="1:2" ht="12.75">
      <c r="A153">
        <v>1.17</v>
      </c>
      <c r="B153">
        <f t="shared" si="7"/>
        <v>0.17265915602209808</v>
      </c>
    </row>
    <row r="154" spans="1:2" ht="12.75">
      <c r="A154">
        <v>1.18</v>
      </c>
      <c r="B154">
        <f t="shared" si="7"/>
        <v>0.17223893164542883</v>
      </c>
    </row>
    <row r="155" spans="1:2" ht="12.75">
      <c r="A155">
        <v>1.19</v>
      </c>
      <c r="B155">
        <f t="shared" si="7"/>
        <v>0.17182010937941672</v>
      </c>
    </row>
    <row r="156" spans="1:2" ht="12.75">
      <c r="A156">
        <v>1.2</v>
      </c>
      <c r="B156">
        <f t="shared" si="7"/>
        <v>0.1714026776337993</v>
      </c>
    </row>
    <row r="157" spans="1:2" ht="12.75">
      <c r="A157">
        <v>1.21</v>
      </c>
      <c r="B157">
        <f t="shared" si="7"/>
        <v>0.17098662505913212</v>
      </c>
    </row>
    <row r="158" spans="1:2" ht="12.75">
      <c r="A158">
        <v>1.22</v>
      </c>
      <c r="B158">
        <f t="shared" si="7"/>
        <v>0.17057194053910665</v>
      </c>
    </row>
    <row r="159" spans="1:2" ht="12.75">
      <c r="A159">
        <v>1.23</v>
      </c>
      <c r="B159">
        <f t="shared" si="7"/>
        <v>0.17015861318317824</v>
      </c>
    </row>
    <row r="160" spans="1:2" ht="12.75">
      <c r="A160">
        <v>1.24</v>
      </c>
      <c r="B160">
        <f t="shared" si="7"/>
        <v>0.1697466323194906</v>
      </c>
    </row>
    <row r="161" spans="1:2" ht="12.75">
      <c r="A161">
        <v>1.25</v>
      </c>
      <c r="B161">
        <f t="shared" si="7"/>
        <v>0.16933598748808124</v>
      </c>
    </row>
    <row r="162" spans="1:2" ht="12.75">
      <c r="A162">
        <v>1.26</v>
      </c>
      <c r="B162">
        <f t="shared" si="7"/>
        <v>0.1689266684343556</v>
      </c>
    </row>
    <row r="163" spans="1:2" ht="12.75">
      <c r="A163">
        <v>1.27</v>
      </c>
      <c r="B163">
        <f t="shared" si="7"/>
        <v>0.16851866510281613</v>
      </c>
    </row>
    <row r="164" spans="1:2" ht="12.75">
      <c r="A164">
        <v>1.28</v>
      </c>
      <c r="B164">
        <f t="shared" si="7"/>
        <v>0.16811196763103536</v>
      </c>
    </row>
    <row r="165" spans="1:2" ht="12.75">
      <c r="A165">
        <v>1.29</v>
      </c>
      <c r="B165">
        <f t="shared" si="7"/>
        <v>0.1677065663438609</v>
      </c>
    </row>
    <row r="166" spans="1:2" ht="12.75">
      <c r="A166">
        <v>1.3</v>
      </c>
      <c r="B166">
        <f aca="true" t="shared" si="8" ref="B166:B229">EXP(D$2*LN(E$2)+(D$2-1)*LN(A166)-E$2*A166-GAMMALN(D$2))</f>
        <v>0.1673024517478421</v>
      </c>
    </row>
    <row r="167" spans="1:2" ht="12.75">
      <c r="A167">
        <v>1.31</v>
      </c>
      <c r="B167">
        <f t="shared" si="8"/>
        <v>0.16689961452586777</v>
      </c>
    </row>
    <row r="168" spans="1:2" ht="12.75">
      <c r="A168">
        <v>1.32</v>
      </c>
      <c r="B168">
        <f t="shared" si="8"/>
        <v>0.16649804553200612</v>
      </c>
    </row>
    <row r="169" spans="1:2" ht="12.75">
      <c r="A169">
        <v>1.33</v>
      </c>
      <c r="B169">
        <f t="shared" si="8"/>
        <v>0.16609773578653683</v>
      </c>
    </row>
    <row r="170" spans="1:2" ht="12.75">
      <c r="A170">
        <v>1.34</v>
      </c>
      <c r="B170">
        <f t="shared" si="8"/>
        <v>0.1656986764711676</v>
      </c>
    </row>
    <row r="171" spans="1:2" ht="12.75">
      <c r="A171">
        <v>1.35</v>
      </c>
      <c r="B171">
        <f t="shared" si="8"/>
        <v>0.16530085892442642</v>
      </c>
    </row>
    <row r="172" spans="1:2" ht="12.75">
      <c r="A172">
        <v>1.36</v>
      </c>
      <c r="B172">
        <f t="shared" si="8"/>
        <v>0.16490427463722176</v>
      </c>
    </row>
    <row r="173" spans="1:2" ht="12.75">
      <c r="A173">
        <v>1.37</v>
      </c>
      <c r="B173">
        <f t="shared" si="8"/>
        <v>0.164508915248564</v>
      </c>
    </row>
    <row r="174" spans="1:2" ht="12.75">
      <c r="A174">
        <v>1.38</v>
      </c>
      <c r="B174">
        <f t="shared" si="8"/>
        <v>0.16411477254144022</v>
      </c>
    </row>
    <row r="175" spans="1:2" ht="12.75">
      <c r="A175">
        <v>1.39</v>
      </c>
      <c r="B175">
        <f t="shared" si="8"/>
        <v>0.1637218384388362</v>
      </c>
    </row>
    <row r="176" spans="1:2" ht="12.75">
      <c r="A176">
        <v>1.4</v>
      </c>
      <c r="B176">
        <f t="shared" si="8"/>
        <v>0.16333010499989958</v>
      </c>
    </row>
    <row r="177" spans="1:2" ht="12.75">
      <c r="A177">
        <v>1.41</v>
      </c>
      <c r="B177">
        <f t="shared" si="8"/>
        <v>0.1629395644162378</v>
      </c>
    </row>
    <row r="178" spans="1:2" ht="12.75">
      <c r="A178">
        <v>1.42</v>
      </c>
      <c r="B178">
        <f t="shared" si="8"/>
        <v>0.16255020900834488</v>
      </c>
    </row>
    <row r="179" spans="1:2" ht="12.75">
      <c r="A179">
        <v>1.43</v>
      </c>
      <c r="B179">
        <f t="shared" si="8"/>
        <v>0.16216203122215264</v>
      </c>
    </row>
    <row r="180" spans="1:2" ht="12.75">
      <c r="A180">
        <v>1.44</v>
      </c>
      <c r="B180">
        <f t="shared" si="8"/>
        <v>0.16177502362569984</v>
      </c>
    </row>
    <row r="181" spans="1:2" ht="12.75">
      <c r="A181">
        <v>1.45</v>
      </c>
      <c r="B181">
        <f t="shared" si="8"/>
        <v>0.16138917890591564</v>
      </c>
    </row>
    <row r="182" spans="1:2" ht="12.75">
      <c r="A182">
        <v>1.46</v>
      </c>
      <c r="B182">
        <f t="shared" si="8"/>
        <v>0.16100448986551208</v>
      </c>
    </row>
    <row r="183" spans="1:2" ht="12.75">
      <c r="A183">
        <v>1.47</v>
      </c>
      <c r="B183">
        <f t="shared" si="8"/>
        <v>0.1606209494199806</v>
      </c>
    </row>
    <row r="184" spans="1:2" ht="12.75">
      <c r="A184">
        <v>1.48</v>
      </c>
      <c r="B184">
        <f t="shared" si="8"/>
        <v>0.16023855059468986</v>
      </c>
    </row>
    <row r="185" spans="1:2" ht="12.75">
      <c r="A185">
        <v>1.49</v>
      </c>
      <c r="B185">
        <f t="shared" si="8"/>
        <v>0.15985728652207942</v>
      </c>
    </row>
    <row r="186" spans="1:2" ht="12.75">
      <c r="A186">
        <v>1.5</v>
      </c>
      <c r="B186">
        <f t="shared" si="8"/>
        <v>0.15947715043894573</v>
      </c>
    </row>
    <row r="187" spans="1:2" ht="12.75">
      <c r="A187">
        <v>1.51</v>
      </c>
      <c r="B187">
        <f t="shared" si="8"/>
        <v>0.1590981356838178</v>
      </c>
    </row>
    <row r="188" spans="1:2" ht="12.75">
      <c r="A188">
        <v>1.52</v>
      </c>
      <c r="B188">
        <f t="shared" si="8"/>
        <v>0.15872023569441732</v>
      </c>
    </row>
    <row r="189" spans="1:2" ht="12.75">
      <c r="A189">
        <v>1.53</v>
      </c>
      <c r="B189">
        <f t="shared" si="8"/>
        <v>0.15834344400520142</v>
      </c>
    </row>
    <row r="190" spans="1:2" ht="12.75">
      <c r="A190">
        <v>1.54</v>
      </c>
      <c r="B190">
        <f t="shared" si="8"/>
        <v>0.1579677542449841</v>
      </c>
    </row>
    <row r="191" spans="1:2" ht="12.75">
      <c r="A191">
        <v>1.55</v>
      </c>
      <c r="B191">
        <f t="shared" si="8"/>
        <v>0.1575931601346335</v>
      </c>
    </row>
    <row r="192" spans="1:2" ht="12.75">
      <c r="A192">
        <v>1.56</v>
      </c>
      <c r="B192">
        <f t="shared" si="8"/>
        <v>0.15721965548484187</v>
      </c>
    </row>
    <row r="193" spans="1:2" ht="12.75">
      <c r="A193">
        <v>1.57</v>
      </c>
      <c r="B193">
        <f t="shared" si="8"/>
        <v>0.15684723419396612</v>
      </c>
    </row>
    <row r="194" spans="1:2" ht="12.75">
      <c r="A194">
        <v>1.58</v>
      </c>
      <c r="B194">
        <f t="shared" si="8"/>
        <v>0.15647589024593528</v>
      </c>
    </row>
    <row r="195" spans="1:2" ht="12.75">
      <c r="A195">
        <v>1.59</v>
      </c>
      <c r="B195">
        <f t="shared" si="8"/>
        <v>0.15610561770822337</v>
      </c>
    </row>
    <row r="196" spans="1:2" ht="12.75">
      <c r="A196">
        <v>1.6</v>
      </c>
      <c r="B196">
        <f t="shared" si="8"/>
        <v>0.15573641072988453</v>
      </c>
    </row>
    <row r="197" spans="1:2" ht="12.75">
      <c r="A197">
        <v>1.61</v>
      </c>
      <c r="B197">
        <f t="shared" si="8"/>
        <v>0.1553682635396484</v>
      </c>
    </row>
    <row r="198" spans="1:2" ht="12.75">
      <c r="A198">
        <v>1.62</v>
      </c>
      <c r="B198">
        <f t="shared" si="8"/>
        <v>0.1550011704440736</v>
      </c>
    </row>
    <row r="199" spans="1:2" ht="12.75">
      <c r="A199">
        <v>1.63</v>
      </c>
      <c r="B199">
        <f t="shared" si="8"/>
        <v>0.1546351258257568</v>
      </c>
    </row>
    <row r="200" spans="1:2" ht="12.75">
      <c r="A200">
        <v>1.64</v>
      </c>
      <c r="B200">
        <f t="shared" si="8"/>
        <v>0.15427012414159577</v>
      </c>
    </row>
    <row r="201" spans="1:2" ht="12.75">
      <c r="A201">
        <v>1.65</v>
      </c>
      <c r="B201">
        <f t="shared" si="8"/>
        <v>0.1539061599211044</v>
      </c>
    </row>
    <row r="202" spans="1:2" ht="12.75">
      <c r="A202">
        <v>1.66</v>
      </c>
      <c r="B202">
        <f t="shared" si="8"/>
        <v>0.15354322776477752</v>
      </c>
    </row>
    <row r="203" spans="1:2" ht="12.75">
      <c r="A203">
        <v>1.67</v>
      </c>
      <c r="B203">
        <f t="shared" si="8"/>
        <v>0.15318132234250398</v>
      </c>
    </row>
    <row r="204" spans="1:2" ht="12.75">
      <c r="A204">
        <v>1.68</v>
      </c>
      <c r="B204">
        <f t="shared" si="8"/>
        <v>0.15282043839202633</v>
      </c>
    </row>
    <row r="205" spans="1:2" ht="12.75">
      <c r="A205">
        <v>1.69</v>
      </c>
      <c r="B205">
        <f t="shared" si="8"/>
        <v>0.15246057071744526</v>
      </c>
    </row>
    <row r="206" spans="1:2" ht="12.75">
      <c r="A206">
        <v>1.7</v>
      </c>
      <c r="B206">
        <f t="shared" si="8"/>
        <v>0.15210171418776752</v>
      </c>
    </row>
    <row r="207" spans="1:2" ht="12.75">
      <c r="A207">
        <v>1.71</v>
      </c>
      <c r="B207">
        <f t="shared" si="8"/>
        <v>0.1517438637354951</v>
      </c>
    </row>
    <row r="208" spans="1:2" ht="12.75">
      <c r="A208">
        <v>1.72</v>
      </c>
      <c r="B208">
        <f t="shared" si="8"/>
        <v>0.15138701435525542</v>
      </c>
    </row>
    <row r="209" spans="1:2" ht="12.75">
      <c r="A209">
        <v>1.73</v>
      </c>
      <c r="B209">
        <f t="shared" si="8"/>
        <v>0.15103116110246997</v>
      </c>
    </row>
    <row r="210" spans="1:2" ht="12.75">
      <c r="A210">
        <v>1.74</v>
      </c>
      <c r="B210">
        <f t="shared" si="8"/>
        <v>0.15067629909206082</v>
      </c>
    </row>
    <row r="211" spans="1:2" ht="12.75">
      <c r="A211">
        <v>1.75</v>
      </c>
      <c r="B211">
        <f t="shared" si="8"/>
        <v>0.1503224234971931</v>
      </c>
    </row>
    <row r="212" spans="1:2" ht="12.75">
      <c r="A212">
        <v>1.76</v>
      </c>
      <c r="B212">
        <f t="shared" si="8"/>
        <v>0.1499695295480531</v>
      </c>
    </row>
    <row r="213" spans="1:2" ht="12.75">
      <c r="A213">
        <v>1.77</v>
      </c>
      <c r="B213">
        <f t="shared" si="8"/>
        <v>0.14961761253065964</v>
      </c>
    </row>
    <row r="214" spans="1:2" ht="12.75">
      <c r="A214">
        <v>1.78</v>
      </c>
      <c r="B214">
        <f t="shared" si="8"/>
        <v>0.14926666778570877</v>
      </c>
    </row>
    <row r="215" spans="1:2" ht="12.75">
      <c r="A215">
        <v>1.79</v>
      </c>
      <c r="B215">
        <f t="shared" si="8"/>
        <v>0.14891669070744987</v>
      </c>
    </row>
    <row r="216" spans="1:2" ht="12.75">
      <c r="A216">
        <v>1.8</v>
      </c>
      <c r="B216">
        <f t="shared" si="8"/>
        <v>0.1485676767425924</v>
      </c>
    </row>
    <row r="217" spans="1:2" ht="12.75">
      <c r="A217">
        <v>1.81</v>
      </c>
      <c r="B217">
        <f t="shared" si="8"/>
        <v>0.1482196213892422</v>
      </c>
    </row>
    <row r="218" spans="1:2" ht="12.75">
      <c r="A218">
        <v>1.82</v>
      </c>
      <c r="B218">
        <f t="shared" si="8"/>
        <v>0.14787252019586664</v>
      </c>
    </row>
    <row r="219" spans="1:2" ht="12.75">
      <c r="A219">
        <v>1.83</v>
      </c>
      <c r="B219">
        <f t="shared" si="8"/>
        <v>0.14752636876028738</v>
      </c>
    </row>
    <row r="220" spans="1:2" ht="12.75">
      <c r="A220">
        <v>1.84</v>
      </c>
      <c r="B220">
        <f t="shared" si="8"/>
        <v>0.14718116272869994</v>
      </c>
    </row>
    <row r="221" spans="1:2" ht="12.75">
      <c r="A221">
        <v>1.85</v>
      </c>
      <c r="B221">
        <f t="shared" si="8"/>
        <v>0.14683689779471915</v>
      </c>
    </row>
    <row r="222" spans="1:2" ht="12.75">
      <c r="A222">
        <v>1.86</v>
      </c>
      <c r="B222">
        <f t="shared" si="8"/>
        <v>0.14649356969844987</v>
      </c>
    </row>
    <row r="223" spans="1:2" ht="12.75">
      <c r="A223">
        <v>1.87</v>
      </c>
      <c r="B223">
        <f t="shared" si="8"/>
        <v>0.14615117422558196</v>
      </c>
    </row>
    <row r="224" spans="1:2" ht="12.75">
      <c r="A224">
        <v>1.88</v>
      </c>
      <c r="B224">
        <f t="shared" si="8"/>
        <v>0.1458097072065088</v>
      </c>
    </row>
    <row r="225" spans="1:2" ht="12.75">
      <c r="A225">
        <v>1.89</v>
      </c>
      <c r="B225">
        <f t="shared" si="8"/>
        <v>0.1454691645154686</v>
      </c>
    </row>
    <row r="226" spans="1:2" ht="12.75">
      <c r="A226">
        <v>1.9</v>
      </c>
      <c r="B226">
        <f t="shared" si="8"/>
        <v>0.14512954206970793</v>
      </c>
    </row>
    <row r="227" spans="1:2" ht="12.75">
      <c r="A227">
        <v>1.91</v>
      </c>
      <c r="B227">
        <f t="shared" si="8"/>
        <v>0.14479083582866656</v>
      </c>
    </row>
    <row r="228" spans="1:2" ht="12.75">
      <c r="A228">
        <v>1.92</v>
      </c>
      <c r="B228">
        <f t="shared" si="8"/>
        <v>0.14445304179318286</v>
      </c>
    </row>
    <row r="229" spans="1:2" ht="12.75">
      <c r="A229">
        <v>1.93</v>
      </c>
      <c r="B229">
        <f t="shared" si="8"/>
        <v>0.1441161560047198</v>
      </c>
    </row>
    <row r="230" spans="1:2" ht="12.75">
      <c r="A230">
        <v>1.94</v>
      </c>
      <c r="B230">
        <f aca="true" t="shared" si="9" ref="B230:B293">EXP(D$2*LN(E$2)+(D$2-1)*LN(A230)-E$2*A230-GAMMALN(D$2))</f>
        <v>0.14378017454460984</v>
      </c>
    </row>
    <row r="231" spans="1:2" ht="12.75">
      <c r="A231">
        <v>1.95</v>
      </c>
      <c r="B231">
        <f t="shared" si="9"/>
        <v>0.14344509353331913</v>
      </c>
    </row>
    <row r="232" spans="1:2" ht="12.75">
      <c r="A232">
        <v>1.96</v>
      </c>
      <c r="B232">
        <f t="shared" si="9"/>
        <v>0.14311090912973007</v>
      </c>
    </row>
    <row r="233" spans="1:2" ht="12.75">
      <c r="A233">
        <v>1.97</v>
      </c>
      <c r="B233">
        <f t="shared" si="9"/>
        <v>0.14277761753044108</v>
      </c>
    </row>
    <row r="234" spans="1:2" ht="12.75">
      <c r="A234">
        <v>1.98</v>
      </c>
      <c r="B234">
        <f t="shared" si="9"/>
        <v>0.14244521496908447</v>
      </c>
    </row>
    <row r="235" spans="1:2" ht="12.75">
      <c r="A235">
        <v>1.99</v>
      </c>
      <c r="B235">
        <f t="shared" si="9"/>
        <v>0.1421136977156601</v>
      </c>
    </row>
    <row r="236" spans="1:2" ht="12.75">
      <c r="A236">
        <v>2</v>
      </c>
      <c r="B236">
        <f t="shared" si="9"/>
        <v>0.14178306207588592</v>
      </c>
    </row>
    <row r="237" spans="1:2" ht="12.75">
      <c r="A237">
        <v>2.01</v>
      </c>
      <c r="B237">
        <f t="shared" si="9"/>
        <v>0.14145330439056422</v>
      </c>
    </row>
    <row r="238" spans="1:2" ht="12.75">
      <c r="A238">
        <v>2.02</v>
      </c>
      <c r="B238">
        <f t="shared" si="9"/>
        <v>0.1411244210349626</v>
      </c>
    </row>
    <row r="239" spans="1:2" ht="12.75">
      <c r="A239">
        <v>2.03</v>
      </c>
      <c r="B239">
        <f t="shared" si="9"/>
        <v>0.14079640841821045</v>
      </c>
    </row>
    <row r="240" spans="1:2" ht="12.75">
      <c r="A240">
        <v>2.04</v>
      </c>
      <c r="B240">
        <f t="shared" si="9"/>
        <v>0.14046926298270937</v>
      </c>
    </row>
    <row r="241" spans="1:2" ht="12.75">
      <c r="A241">
        <v>2.05</v>
      </c>
      <c r="B241">
        <f t="shared" si="9"/>
        <v>0.14014298120355775</v>
      </c>
    </row>
    <row r="242" spans="1:2" ht="12.75">
      <c r="A242">
        <v>2.06</v>
      </c>
      <c r="B242">
        <f t="shared" si="9"/>
        <v>0.13981755958798903</v>
      </c>
    </row>
    <row r="243" spans="1:2" ht="12.75">
      <c r="A243">
        <v>2.07</v>
      </c>
      <c r="B243">
        <f t="shared" si="9"/>
        <v>0.13949299467482285</v>
      </c>
    </row>
    <row r="244" spans="1:2" ht="12.75">
      <c r="A244">
        <v>2.08</v>
      </c>
      <c r="B244">
        <f t="shared" si="9"/>
        <v>0.1391692830339293</v>
      </c>
    </row>
    <row r="245" spans="1:2" ht="12.75">
      <c r="A245">
        <v>2.09</v>
      </c>
      <c r="B245">
        <f t="shared" si="9"/>
        <v>0.13884642126570543</v>
      </c>
    </row>
    <row r="246" spans="1:2" ht="12.75">
      <c r="A246">
        <v>2.1</v>
      </c>
      <c r="B246">
        <f t="shared" si="9"/>
        <v>0.13852440600056404</v>
      </c>
    </row>
    <row r="247" spans="1:2" ht="12.75">
      <c r="A247">
        <v>2.11</v>
      </c>
      <c r="B247">
        <f t="shared" si="9"/>
        <v>0.13820323389843386</v>
      </c>
    </row>
    <row r="248" spans="1:2" ht="12.75">
      <c r="A248">
        <v>2.12</v>
      </c>
      <c r="B248">
        <f t="shared" si="9"/>
        <v>0.13788290164827183</v>
      </c>
    </row>
    <row r="249" spans="1:2" ht="12.75">
      <c r="A249">
        <v>2.13</v>
      </c>
      <c r="B249">
        <f t="shared" si="9"/>
        <v>0.13756340596758557</v>
      </c>
    </row>
    <row r="250" spans="1:2" ht="12.75">
      <c r="A250">
        <v>2.14</v>
      </c>
      <c r="B250">
        <f t="shared" si="9"/>
        <v>0.1372447436019675</v>
      </c>
    </row>
    <row r="251" spans="1:2" ht="12.75">
      <c r="A251">
        <v>2.15</v>
      </c>
      <c r="B251">
        <f t="shared" si="9"/>
        <v>0.13692691132463905</v>
      </c>
    </row>
    <row r="252" spans="1:2" ht="12.75">
      <c r="A252">
        <v>2.16</v>
      </c>
      <c r="B252">
        <f t="shared" si="9"/>
        <v>0.13660990593600492</v>
      </c>
    </row>
    <row r="253" spans="1:2" ht="12.75">
      <c r="A253">
        <v>2.17</v>
      </c>
      <c r="B253">
        <f t="shared" si="9"/>
        <v>0.13629372426321779</v>
      </c>
    </row>
    <row r="254" spans="1:2" ht="12.75">
      <c r="A254">
        <v>2.18</v>
      </c>
      <c r="B254">
        <f t="shared" si="9"/>
        <v>0.13597836315975223</v>
      </c>
    </row>
    <row r="255" spans="1:2" ht="12.75">
      <c r="A255">
        <v>2.19</v>
      </c>
      <c r="B255">
        <f t="shared" si="9"/>
        <v>0.13566381950498807</v>
      </c>
    </row>
    <row r="256" spans="1:2" ht="12.75">
      <c r="A256">
        <v>2.2</v>
      </c>
      <c r="B256">
        <f t="shared" si="9"/>
        <v>0.13535009020380337</v>
      </c>
    </row>
    <row r="257" spans="1:2" ht="12.75">
      <c r="A257">
        <v>2.21</v>
      </c>
      <c r="B257">
        <f t="shared" si="9"/>
        <v>0.13503717218617556</v>
      </c>
    </row>
    <row r="258" spans="1:2" ht="12.75">
      <c r="A258">
        <v>2.22</v>
      </c>
      <c r="B258">
        <f t="shared" si="9"/>
        <v>0.13472506240679177</v>
      </c>
    </row>
    <row r="259" spans="1:2" ht="12.75">
      <c r="A259">
        <v>2.23</v>
      </c>
      <c r="B259">
        <f t="shared" si="9"/>
        <v>0.13441375784466766</v>
      </c>
    </row>
    <row r="260" spans="1:2" ht="12.75">
      <c r="A260">
        <v>2.24</v>
      </c>
      <c r="B260">
        <f t="shared" si="9"/>
        <v>0.13410325550277388</v>
      </c>
    </row>
    <row r="261" spans="1:2" ht="12.75">
      <c r="A261">
        <v>2.25</v>
      </c>
      <c r="B261">
        <f t="shared" si="9"/>
        <v>0.13379355240767135</v>
      </c>
    </row>
    <row r="262" spans="1:2" ht="12.75">
      <c r="A262">
        <v>2.26</v>
      </c>
      <c r="B262">
        <f t="shared" si="9"/>
        <v>0.13348464560915327</v>
      </c>
    </row>
    <row r="263" spans="1:2" ht="12.75">
      <c r="A263">
        <v>2.27</v>
      </c>
      <c r="B263">
        <f t="shared" si="9"/>
        <v>0.133176532179896</v>
      </c>
    </row>
    <row r="264" spans="1:2" ht="12.75">
      <c r="A264">
        <v>2.28</v>
      </c>
      <c r="B264">
        <f t="shared" si="9"/>
        <v>0.13286920921511616</v>
      </c>
    </row>
    <row r="265" spans="1:2" ht="12.75">
      <c r="A265">
        <v>2.29</v>
      </c>
      <c r="B265">
        <f t="shared" si="9"/>
        <v>0.1325626738322356</v>
      </c>
    </row>
    <row r="266" spans="1:2" ht="12.75">
      <c r="A266">
        <v>2.3</v>
      </c>
      <c r="B266">
        <f t="shared" si="9"/>
        <v>0.1322569231705531</v>
      </c>
    </row>
    <row r="267" spans="1:2" ht="12.75">
      <c r="A267">
        <v>2.31</v>
      </c>
      <c r="B267">
        <f t="shared" si="9"/>
        <v>0.13195195439092317</v>
      </c>
    </row>
    <row r="268" spans="1:2" ht="12.75">
      <c r="A268">
        <v>2.32</v>
      </c>
      <c r="B268">
        <f t="shared" si="9"/>
        <v>0.13164776467544106</v>
      </c>
    </row>
    <row r="269" spans="1:2" ht="12.75">
      <c r="A269">
        <v>2.33</v>
      </c>
      <c r="B269">
        <f t="shared" si="9"/>
        <v>0.1313443512271347</v>
      </c>
    </row>
    <row r="270" spans="1:2" ht="12.75">
      <c r="A270">
        <v>2.34</v>
      </c>
      <c r="B270">
        <f t="shared" si="9"/>
        <v>0.13104171126966294</v>
      </c>
    </row>
    <row r="271" spans="1:2" ht="12.75">
      <c r="A271">
        <v>2.35</v>
      </c>
      <c r="B271">
        <f t="shared" si="9"/>
        <v>0.13073984204701908</v>
      </c>
    </row>
    <row r="272" spans="1:2" ht="12.75">
      <c r="A272">
        <v>2.36</v>
      </c>
      <c r="B272">
        <f t="shared" si="9"/>
        <v>0.13043874082324225</v>
      </c>
    </row>
    <row r="273" spans="1:2" ht="12.75">
      <c r="A273">
        <v>2.37</v>
      </c>
      <c r="B273">
        <f t="shared" si="9"/>
        <v>0.13013840488213232</v>
      </c>
    </row>
    <row r="274" spans="1:2" ht="12.75">
      <c r="A274">
        <v>2.38</v>
      </c>
      <c r="B274">
        <f t="shared" si="9"/>
        <v>0.1298388315269728</v>
      </c>
    </row>
    <row r="275" spans="1:2" ht="12.75">
      <c r="A275">
        <v>2.39</v>
      </c>
      <c r="B275">
        <f t="shared" si="9"/>
        <v>0.12954001808025742</v>
      </c>
    </row>
    <row r="276" spans="1:2" ht="12.75">
      <c r="A276">
        <v>2.4</v>
      </c>
      <c r="B276">
        <f t="shared" si="9"/>
        <v>0.12924196188342335</v>
      </c>
    </row>
    <row r="277" spans="1:2" ht="12.75">
      <c r="A277">
        <v>2.41</v>
      </c>
      <c r="B277">
        <f t="shared" si="9"/>
        <v>0.12894466029658938</v>
      </c>
    </row>
    <row r="278" spans="1:2" ht="12.75">
      <c r="A278">
        <v>2.42</v>
      </c>
      <c r="B278">
        <f t="shared" si="9"/>
        <v>0.1286481106982989</v>
      </c>
    </row>
    <row r="279" spans="1:2" ht="12.75">
      <c r="A279">
        <v>2.43</v>
      </c>
      <c r="B279">
        <f t="shared" si="9"/>
        <v>0.12835231048526857</v>
      </c>
    </row>
    <row r="280" spans="1:2" ht="12.75">
      <c r="A280">
        <v>2.44</v>
      </c>
      <c r="B280">
        <f t="shared" si="9"/>
        <v>0.12805725707214147</v>
      </c>
    </row>
    <row r="281" spans="1:2" ht="12.75">
      <c r="A281">
        <v>2.45</v>
      </c>
      <c r="B281">
        <f t="shared" si="9"/>
        <v>0.12776294789124515</v>
      </c>
    </row>
    <row r="282" spans="1:2" ht="12.75">
      <c r="A282">
        <v>2.46</v>
      </c>
      <c r="B282">
        <f t="shared" si="9"/>
        <v>0.12746938039235442</v>
      </c>
    </row>
    <row r="283" spans="1:2" ht="12.75">
      <c r="A283">
        <v>2.47</v>
      </c>
      <c r="B283">
        <f t="shared" si="9"/>
        <v>0.12717655204245867</v>
      </c>
    </row>
    <row r="284" spans="1:2" ht="12.75">
      <c r="A284">
        <v>2.48</v>
      </c>
      <c r="B284">
        <f t="shared" si="9"/>
        <v>0.12688446032553374</v>
      </c>
    </row>
    <row r="285" spans="1:2" ht="12.75">
      <c r="A285">
        <v>2.49</v>
      </c>
      <c r="B285">
        <f t="shared" si="9"/>
        <v>0.12659310274231805</v>
      </c>
    </row>
    <row r="286" spans="1:2" ht="12.75">
      <c r="A286">
        <v>2.5</v>
      </c>
      <c r="B286">
        <f t="shared" si="9"/>
        <v>0.12630247681009307</v>
      </c>
    </row>
    <row r="287" spans="1:2" ht="12.75">
      <c r="A287">
        <v>2.51</v>
      </c>
      <c r="B287">
        <f t="shared" si="9"/>
        <v>0.12601258006246774</v>
      </c>
    </row>
    <row r="288" spans="1:2" ht="12.75">
      <c r="A288">
        <v>2.52</v>
      </c>
      <c r="B288">
        <f t="shared" si="9"/>
        <v>0.12572341004916748</v>
      </c>
    </row>
    <row r="289" spans="1:2" ht="12.75">
      <c r="A289">
        <v>2.53</v>
      </c>
      <c r="B289">
        <f t="shared" si="9"/>
        <v>0.12543496433582652</v>
      </c>
    </row>
    <row r="290" spans="1:2" ht="12.75">
      <c r="A290">
        <v>2.54</v>
      </c>
      <c r="B290">
        <f t="shared" si="9"/>
        <v>0.12514724050378434</v>
      </c>
    </row>
    <row r="291" spans="1:2" ht="12.75">
      <c r="A291">
        <v>2.55</v>
      </c>
      <c r="B291">
        <f t="shared" si="9"/>
        <v>0.12486023614988635</v>
      </c>
    </row>
    <row r="292" spans="1:2" ht="12.75">
      <c r="A292">
        <v>2.56</v>
      </c>
      <c r="B292">
        <f t="shared" si="9"/>
        <v>0.12457394888628738</v>
      </c>
    </row>
    <row r="293" spans="1:2" ht="12.75">
      <c r="A293">
        <v>2.57</v>
      </c>
      <c r="B293">
        <f t="shared" si="9"/>
        <v>0.12428837634025965</v>
      </c>
    </row>
    <row r="294" spans="1:2" ht="12.75">
      <c r="A294">
        <v>2.58</v>
      </c>
      <c r="B294">
        <f aca="true" t="shared" si="10" ref="B294:B357">EXP(D$2*LN(E$2)+(D$2-1)*LN(A294)-E$2*A294-GAMMALN(D$2))</f>
        <v>0.12400351615400361</v>
      </c>
    </row>
    <row r="295" spans="1:2" ht="12.75">
      <c r="A295">
        <v>2.59</v>
      </c>
      <c r="B295">
        <f t="shared" si="10"/>
        <v>0.12371936598446286</v>
      </c>
    </row>
    <row r="296" spans="1:2" ht="12.75">
      <c r="A296">
        <v>2.6</v>
      </c>
      <c r="B296">
        <f t="shared" si="10"/>
        <v>0.12343592350314166</v>
      </c>
    </row>
    <row r="297" spans="1:2" ht="12.75">
      <c r="A297">
        <v>2.61</v>
      </c>
      <c r="B297">
        <f t="shared" si="10"/>
        <v>0.12315318639592661</v>
      </c>
    </row>
    <row r="298" spans="1:2" ht="12.75">
      <c r="A298">
        <v>2.62</v>
      </c>
      <c r="B298">
        <f t="shared" si="10"/>
        <v>0.12287115236291087</v>
      </c>
    </row>
    <row r="299" spans="1:2" ht="12.75">
      <c r="A299">
        <v>2.63</v>
      </c>
      <c r="B299">
        <f t="shared" si="10"/>
        <v>0.12258981911822173</v>
      </c>
    </row>
    <row r="300" spans="1:2" ht="12.75">
      <c r="A300">
        <v>2.64</v>
      </c>
      <c r="B300">
        <f t="shared" si="10"/>
        <v>0.12230918438985144</v>
      </c>
    </row>
    <row r="301" spans="1:2" ht="12.75">
      <c r="A301">
        <v>2.65</v>
      </c>
      <c r="B301">
        <f t="shared" si="10"/>
        <v>0.12202924591949092</v>
      </c>
    </row>
    <row r="302" spans="1:2" ht="12.75">
      <c r="A302">
        <v>2.66</v>
      </c>
      <c r="B302">
        <f t="shared" si="10"/>
        <v>0.12175000146236631</v>
      </c>
    </row>
    <row r="303" spans="1:2" ht="12.75">
      <c r="A303">
        <v>2.67</v>
      </c>
      <c r="B303">
        <f t="shared" si="10"/>
        <v>0.12147144878707873</v>
      </c>
    </row>
    <row r="304" spans="1:2" ht="12.75">
      <c r="A304">
        <v>2.68</v>
      </c>
      <c r="B304">
        <f t="shared" si="10"/>
        <v>0.12119358567544619</v>
      </c>
    </row>
    <row r="305" spans="1:2" ht="12.75">
      <c r="A305">
        <v>2.69</v>
      </c>
      <c r="B305">
        <f t="shared" si="10"/>
        <v>0.12091640992234921</v>
      </c>
    </row>
    <row r="306" spans="1:2" ht="12.75">
      <c r="A306">
        <v>2.7</v>
      </c>
      <c r="B306">
        <f t="shared" si="10"/>
        <v>0.12063991933557816</v>
      </c>
    </row>
    <row r="307" spans="1:2" ht="12.75">
      <c r="A307">
        <v>2.71</v>
      </c>
      <c r="B307">
        <f t="shared" si="10"/>
        <v>0.12036411173568416</v>
      </c>
    </row>
    <row r="308" spans="1:2" ht="12.75">
      <c r="A308">
        <v>2.72</v>
      </c>
      <c r="B308">
        <f t="shared" si="10"/>
        <v>0.12008898495583156</v>
      </c>
    </row>
    <row r="309" spans="1:2" ht="12.75">
      <c r="A309">
        <v>2.73</v>
      </c>
      <c r="B309">
        <f t="shared" si="10"/>
        <v>0.11981453684165401</v>
      </c>
    </row>
    <row r="310" spans="1:2" ht="12.75">
      <c r="A310">
        <v>2.74</v>
      </c>
      <c r="B310">
        <f t="shared" si="10"/>
        <v>0.11954076525111207</v>
      </c>
    </row>
    <row r="311" spans="1:2" ht="12.75">
      <c r="A311">
        <v>2.75</v>
      </c>
      <c r="B311">
        <f t="shared" si="10"/>
        <v>0.11926766805435397</v>
      </c>
    </row>
    <row r="312" spans="1:2" ht="12.75">
      <c r="A312">
        <v>2.76</v>
      </c>
      <c r="B312">
        <f t="shared" si="10"/>
        <v>0.118995243133578</v>
      </c>
    </row>
    <row r="313" spans="1:2" ht="12.75">
      <c r="A313">
        <v>2.77</v>
      </c>
      <c r="B313">
        <f t="shared" si="10"/>
        <v>0.11872348838289788</v>
      </c>
    </row>
    <row r="314" spans="1:2" ht="12.75">
      <c r="A314">
        <v>2.78</v>
      </c>
      <c r="B314">
        <f t="shared" si="10"/>
        <v>0.11845240170821034</v>
      </c>
    </row>
    <row r="315" spans="1:2" ht="12.75">
      <c r="A315">
        <v>2.79</v>
      </c>
      <c r="B315">
        <f t="shared" si="10"/>
        <v>0.11818198102706405</v>
      </c>
    </row>
    <row r="316" spans="1:2" ht="12.75">
      <c r="A316">
        <v>2.8</v>
      </c>
      <c r="B316">
        <f t="shared" si="10"/>
        <v>0.11791222426853228</v>
      </c>
    </row>
    <row r="317" spans="1:2" ht="12.75">
      <c r="A317">
        <v>2.81</v>
      </c>
      <c r="B317">
        <f t="shared" si="10"/>
        <v>0.11764312937308588</v>
      </c>
    </row>
    <row r="318" spans="1:2" ht="12.75">
      <c r="A318">
        <v>2.82</v>
      </c>
      <c r="B318">
        <f t="shared" si="10"/>
        <v>0.11737469429247</v>
      </c>
    </row>
    <row r="319" spans="1:2" ht="12.75">
      <c r="A319">
        <v>2.83</v>
      </c>
      <c r="B319">
        <f t="shared" si="10"/>
        <v>0.11710691698958166</v>
      </c>
    </row>
    <row r="320" spans="1:2" ht="12.75">
      <c r="A320">
        <v>2.84</v>
      </c>
      <c r="B320">
        <f t="shared" si="10"/>
        <v>0.11683979543834985</v>
      </c>
    </row>
    <row r="321" spans="1:2" ht="12.75">
      <c r="A321">
        <v>2.85</v>
      </c>
      <c r="B321">
        <f t="shared" si="10"/>
        <v>0.11657332762361769</v>
      </c>
    </row>
    <row r="322" spans="1:2" ht="12.75">
      <c r="A322">
        <v>2.86</v>
      </c>
      <c r="B322">
        <f t="shared" si="10"/>
        <v>0.11630751154102613</v>
      </c>
    </row>
    <row r="323" spans="1:2" ht="12.75">
      <c r="A323">
        <v>2.87</v>
      </c>
      <c r="B323">
        <f t="shared" si="10"/>
        <v>0.11604234519689963</v>
      </c>
    </row>
    <row r="324" spans="1:2" ht="12.75">
      <c r="A324">
        <v>2.88</v>
      </c>
      <c r="B324">
        <f t="shared" si="10"/>
        <v>0.11577782660813411</v>
      </c>
    </row>
    <row r="325" spans="1:2" ht="12.75">
      <c r="A325">
        <v>2.89</v>
      </c>
      <c r="B325">
        <f t="shared" si="10"/>
        <v>0.11551395380208586</v>
      </c>
    </row>
    <row r="326" spans="1:2" ht="12.75">
      <c r="A326">
        <v>2.9</v>
      </c>
      <c r="B326">
        <f t="shared" si="10"/>
        <v>0.11525072481646324</v>
      </c>
    </row>
    <row r="327" spans="1:2" ht="12.75">
      <c r="A327">
        <v>2.91</v>
      </c>
      <c r="B327">
        <f t="shared" si="10"/>
        <v>0.11498813769921924</v>
      </c>
    </row>
    <row r="328" spans="1:2" ht="12.75">
      <c r="A328">
        <v>2.92</v>
      </c>
      <c r="B328">
        <f t="shared" si="10"/>
        <v>0.11472619050844599</v>
      </c>
    </row>
    <row r="329" spans="1:2" ht="12.75">
      <c r="A329">
        <v>2.93</v>
      </c>
      <c r="B329">
        <f t="shared" si="10"/>
        <v>0.11446488131227138</v>
      </c>
    </row>
    <row r="330" spans="1:2" ht="12.75">
      <c r="A330">
        <v>2.94</v>
      </c>
      <c r="B330">
        <f t="shared" si="10"/>
        <v>0.1142042081887567</v>
      </c>
    </row>
    <row r="331" spans="1:2" ht="12.75">
      <c r="A331">
        <v>2.95</v>
      </c>
      <c r="B331">
        <f t="shared" si="10"/>
        <v>0.1139441692257961</v>
      </c>
    </row>
    <row r="332" spans="1:2" ht="12.75">
      <c r="A332">
        <v>2.96</v>
      </c>
      <c r="B332">
        <f t="shared" si="10"/>
        <v>0.11368476252101774</v>
      </c>
    </row>
    <row r="333" spans="1:2" ht="12.75">
      <c r="A333">
        <v>2.97</v>
      </c>
      <c r="B333">
        <f t="shared" si="10"/>
        <v>0.11342598618168631</v>
      </c>
    </row>
    <row r="334" spans="1:2" ht="12.75">
      <c r="A334">
        <v>2.98</v>
      </c>
      <c r="B334">
        <f t="shared" si="10"/>
        <v>0.11316783832460714</v>
      </c>
    </row>
    <row r="335" spans="1:2" ht="12.75">
      <c r="A335">
        <v>2.99</v>
      </c>
      <c r="B335">
        <f t="shared" si="10"/>
        <v>0.11291031707603168</v>
      </c>
    </row>
    <row r="336" spans="1:2" ht="12.75">
      <c r="A336">
        <v>3</v>
      </c>
      <c r="B336">
        <f t="shared" si="10"/>
        <v>0.11265342057156465</v>
      </c>
    </row>
    <row r="337" spans="1:2" ht="12.75">
      <c r="A337">
        <v>3.01</v>
      </c>
      <c r="B337">
        <f t="shared" si="10"/>
        <v>0.11239714695607232</v>
      </c>
    </row>
    <row r="338" spans="1:2" ht="12.75">
      <c r="A338">
        <v>3.02</v>
      </c>
      <c r="B338">
        <f t="shared" si="10"/>
        <v>0.11214149438359235</v>
      </c>
    </row>
    <row r="339" spans="1:2" ht="12.75">
      <c r="A339">
        <v>3.03</v>
      </c>
      <c r="B339">
        <f t="shared" si="10"/>
        <v>0.11188646101724496</v>
      </c>
    </row>
    <row r="340" spans="1:2" ht="12.75">
      <c r="A340">
        <v>3.04</v>
      </c>
      <c r="B340">
        <f t="shared" si="10"/>
        <v>0.11163204502914559</v>
      </c>
    </row>
    <row r="341" spans="1:2" ht="12.75">
      <c r="A341">
        <v>3.05</v>
      </c>
      <c r="B341">
        <f t="shared" si="10"/>
        <v>0.11137824460031834</v>
      </c>
    </row>
    <row r="342" spans="1:2" ht="12.75">
      <c r="A342">
        <v>3.06</v>
      </c>
      <c r="B342">
        <f t="shared" si="10"/>
        <v>0.11112505792061164</v>
      </c>
    </row>
    <row r="343" spans="1:2" ht="12.75">
      <c r="A343">
        <v>3.07</v>
      </c>
      <c r="B343">
        <f t="shared" si="10"/>
        <v>0.11087248318861403</v>
      </c>
    </row>
    <row r="344" spans="1:2" ht="12.75">
      <c r="A344">
        <v>3.08</v>
      </c>
      <c r="B344">
        <f t="shared" si="10"/>
        <v>0.11062051861157211</v>
      </c>
    </row>
    <row r="345" spans="1:2" ht="12.75">
      <c r="A345">
        <v>3.09</v>
      </c>
      <c r="B345">
        <f t="shared" si="10"/>
        <v>0.11036916240530935</v>
      </c>
    </row>
    <row r="346" spans="1:2" ht="12.75">
      <c r="A346">
        <v>3.1</v>
      </c>
      <c r="B346">
        <f t="shared" si="10"/>
        <v>0.11011841279414597</v>
      </c>
    </row>
    <row r="347" spans="1:2" ht="12.75">
      <c r="A347">
        <v>3.11</v>
      </c>
      <c r="B347">
        <f t="shared" si="10"/>
        <v>0.10986826801082035</v>
      </c>
    </row>
    <row r="348" spans="1:2" ht="12.75">
      <c r="A348">
        <v>3.12</v>
      </c>
      <c r="B348">
        <f t="shared" si="10"/>
        <v>0.10961872629641091</v>
      </c>
    </row>
    <row r="349" spans="1:2" ht="12.75">
      <c r="A349">
        <v>3.13</v>
      </c>
      <c r="B349">
        <f t="shared" si="10"/>
        <v>0.10936978590026009</v>
      </c>
    </row>
    <row r="350" spans="1:2" ht="12.75">
      <c r="A350">
        <v>3.14</v>
      </c>
      <c r="B350">
        <f t="shared" si="10"/>
        <v>0.10912144507989864</v>
      </c>
    </row>
    <row r="351" spans="1:2" ht="12.75">
      <c r="A351">
        <v>3.15</v>
      </c>
      <c r="B351">
        <f t="shared" si="10"/>
        <v>0.10887370210097132</v>
      </c>
    </row>
    <row r="352" spans="1:2" ht="12.75">
      <c r="A352">
        <v>3.16</v>
      </c>
      <c r="B352">
        <f t="shared" si="10"/>
        <v>0.10862655523716352</v>
      </c>
    </row>
    <row r="353" spans="1:2" ht="12.75">
      <c r="A353">
        <v>3.17</v>
      </c>
      <c r="B353">
        <f t="shared" si="10"/>
        <v>0.10838000277012917</v>
      </c>
    </row>
    <row r="354" spans="1:2" ht="12.75">
      <c r="A354">
        <v>3.18</v>
      </c>
      <c r="B354">
        <f t="shared" si="10"/>
        <v>0.10813404298941941</v>
      </c>
    </row>
    <row r="355" spans="1:2" ht="12.75">
      <c r="A355">
        <v>3.19</v>
      </c>
      <c r="B355">
        <f t="shared" si="10"/>
        <v>0.10788867419241256</v>
      </c>
    </row>
    <row r="356" spans="1:2" ht="12.75">
      <c r="A356">
        <v>3.2</v>
      </c>
      <c r="B356">
        <f t="shared" si="10"/>
        <v>0.10764389468424455</v>
      </c>
    </row>
    <row r="357" spans="1:2" ht="12.75">
      <c r="A357">
        <v>3.21</v>
      </c>
      <c r="B357">
        <f t="shared" si="10"/>
        <v>0.10739970277774114</v>
      </c>
    </row>
    <row r="358" spans="1:2" ht="12.75">
      <c r="A358">
        <v>3.22</v>
      </c>
      <c r="B358">
        <f aca="true" t="shared" si="11" ref="B358:B421">EXP(D$2*LN(E$2)+(D$2-1)*LN(A358)-E$2*A358-GAMMALN(D$2))</f>
        <v>0.10715609679335007</v>
      </c>
    </row>
    <row r="359" spans="1:2" ht="12.75">
      <c r="A359">
        <v>3.23</v>
      </c>
      <c r="B359">
        <f t="shared" si="11"/>
        <v>0.1069130750590754</v>
      </c>
    </row>
    <row r="360" spans="1:2" ht="12.75">
      <c r="A360">
        <v>3.24</v>
      </c>
      <c r="B360">
        <f t="shared" si="11"/>
        <v>0.10667063591041137</v>
      </c>
    </row>
    <row r="361" spans="1:2" ht="12.75">
      <c r="A361">
        <v>3.25</v>
      </c>
      <c r="B361">
        <f t="shared" si="11"/>
        <v>0.10642877769027827</v>
      </c>
    </row>
    <row r="362" spans="1:2" ht="12.75">
      <c r="A362">
        <v>3.26</v>
      </c>
      <c r="B362">
        <f t="shared" si="11"/>
        <v>0.10618749874895883</v>
      </c>
    </row>
    <row r="363" spans="1:2" ht="12.75">
      <c r="A363">
        <v>3.27</v>
      </c>
      <c r="B363">
        <f t="shared" si="11"/>
        <v>0.10594679744403518</v>
      </c>
    </row>
    <row r="364" spans="1:2" ht="12.75">
      <c r="A364">
        <v>3.28</v>
      </c>
      <c r="B364">
        <f t="shared" si="11"/>
        <v>0.1057066721403271</v>
      </c>
    </row>
    <row r="365" spans="1:2" ht="12.75">
      <c r="A365">
        <v>3.29</v>
      </c>
      <c r="B365">
        <f t="shared" si="11"/>
        <v>0.10546712120983114</v>
      </c>
    </row>
    <row r="366" spans="1:2" ht="12.75">
      <c r="A366">
        <v>3.3</v>
      </c>
      <c r="B366">
        <f t="shared" si="11"/>
        <v>0.10522814303165981</v>
      </c>
    </row>
    <row r="367" spans="1:2" ht="12.75">
      <c r="A367">
        <v>3.31</v>
      </c>
      <c r="B367">
        <f t="shared" si="11"/>
        <v>0.10498973599198272</v>
      </c>
    </row>
    <row r="368" spans="1:2" ht="12.75">
      <c r="A368">
        <v>3.32</v>
      </c>
      <c r="B368">
        <f t="shared" si="11"/>
        <v>0.10475189848396768</v>
      </c>
    </row>
    <row r="369" spans="1:2" ht="12.75">
      <c r="A369">
        <v>3.33</v>
      </c>
      <c r="B369">
        <f t="shared" si="11"/>
        <v>0.10451462890772284</v>
      </c>
    </row>
    <row r="370" spans="1:2" ht="12.75">
      <c r="A370">
        <v>3.34</v>
      </c>
      <c r="B370">
        <f t="shared" si="11"/>
        <v>0.10427792567023973</v>
      </c>
    </row>
    <row r="371" spans="1:2" ht="12.75">
      <c r="A371">
        <v>3.35</v>
      </c>
      <c r="B371">
        <f t="shared" si="11"/>
        <v>0.10404178718533662</v>
      </c>
    </row>
    <row r="372" spans="1:2" ht="12.75">
      <c r="A372">
        <v>3.36</v>
      </c>
      <c r="B372">
        <f t="shared" si="11"/>
        <v>0.10380621187360348</v>
      </c>
    </row>
    <row r="373" spans="1:2" ht="12.75">
      <c r="A373">
        <v>3.37</v>
      </c>
      <c r="B373">
        <f t="shared" si="11"/>
        <v>0.1035711981623466</v>
      </c>
    </row>
    <row r="374" spans="1:2" ht="12.75">
      <c r="A374">
        <v>3.38</v>
      </c>
      <c r="B374">
        <f t="shared" si="11"/>
        <v>0.10333674448553468</v>
      </c>
    </row>
    <row r="375" spans="1:2" ht="12.75">
      <c r="A375">
        <v>3.39</v>
      </c>
      <c r="B375">
        <f t="shared" si="11"/>
        <v>0.10310284928374538</v>
      </c>
    </row>
    <row r="376" spans="1:2" ht="12.75">
      <c r="A376">
        <v>3.4</v>
      </c>
      <c r="B376">
        <f t="shared" si="11"/>
        <v>0.10286951100411282</v>
      </c>
    </row>
    <row r="377" spans="1:2" ht="12.75">
      <c r="A377">
        <v>3.41</v>
      </c>
      <c r="B377">
        <f t="shared" si="11"/>
        <v>0.10263672810027498</v>
      </c>
    </row>
    <row r="378" spans="1:2" ht="12.75">
      <c r="A378">
        <v>3.42</v>
      </c>
      <c r="B378">
        <f t="shared" si="11"/>
        <v>0.10240449903232286</v>
      </c>
    </row>
    <row r="379" spans="1:2" ht="12.75">
      <c r="A379">
        <v>3.43</v>
      </c>
      <c r="B379">
        <f t="shared" si="11"/>
        <v>0.10217282226674955</v>
      </c>
    </row>
    <row r="380" spans="1:2" ht="12.75">
      <c r="A380">
        <v>3.44</v>
      </c>
      <c r="B380">
        <f t="shared" si="11"/>
        <v>0.10194169627640007</v>
      </c>
    </row>
    <row r="381" spans="1:2" ht="12.75">
      <c r="A381">
        <v>3.45</v>
      </c>
      <c r="B381">
        <f t="shared" si="11"/>
        <v>0.10171111954042204</v>
      </c>
    </row>
    <row r="382" spans="1:2" ht="12.75">
      <c r="A382">
        <v>3.46</v>
      </c>
      <c r="B382">
        <f t="shared" si="11"/>
        <v>0.10148109054421703</v>
      </c>
    </row>
    <row r="383" spans="1:2" ht="12.75">
      <c r="A383">
        <v>3.47</v>
      </c>
      <c r="B383">
        <f t="shared" si="11"/>
        <v>0.10125160777939199</v>
      </c>
    </row>
    <row r="384" spans="1:2" ht="12.75">
      <c r="A384">
        <v>3.48</v>
      </c>
      <c r="B384">
        <f t="shared" si="11"/>
        <v>0.10102266974371205</v>
      </c>
    </row>
    <row r="385" spans="1:2" ht="12.75">
      <c r="A385">
        <v>3.49</v>
      </c>
      <c r="B385">
        <f t="shared" si="11"/>
        <v>0.10079427494105328</v>
      </c>
    </row>
    <row r="386" spans="1:2" ht="12.75">
      <c r="A386">
        <v>3.5</v>
      </c>
      <c r="B386">
        <f t="shared" si="11"/>
        <v>0.10056642188135648</v>
      </c>
    </row>
    <row r="387" spans="1:2" ht="12.75">
      <c r="A387">
        <v>3.51</v>
      </c>
      <c r="B387">
        <f t="shared" si="11"/>
        <v>0.10033910908058123</v>
      </c>
    </row>
    <row r="388" spans="1:2" ht="12.75">
      <c r="A388">
        <v>3.52</v>
      </c>
      <c r="B388">
        <f t="shared" si="11"/>
        <v>0.10011233506066064</v>
      </c>
    </row>
    <row r="389" spans="1:2" ht="12.75">
      <c r="A389">
        <v>3.53</v>
      </c>
      <c r="B389">
        <f t="shared" si="11"/>
        <v>0.09988609834945679</v>
      </c>
    </row>
    <row r="390" spans="1:2" ht="12.75">
      <c r="A390">
        <v>3.54</v>
      </c>
      <c r="B390">
        <f t="shared" si="11"/>
        <v>0.09966039748071642</v>
      </c>
    </row>
    <row r="391" spans="1:2" ht="12.75">
      <c r="A391">
        <v>3.55</v>
      </c>
      <c r="B391">
        <f t="shared" si="11"/>
        <v>0.09943523099402754</v>
      </c>
    </row>
    <row r="392" spans="1:2" ht="12.75">
      <c r="A392">
        <v>3.56</v>
      </c>
      <c r="B392">
        <f t="shared" si="11"/>
        <v>0.09921059743477599</v>
      </c>
    </row>
    <row r="393" spans="1:2" ht="12.75">
      <c r="A393">
        <v>3.57</v>
      </c>
      <c r="B393">
        <f t="shared" si="11"/>
        <v>0.0989864953541033</v>
      </c>
    </row>
    <row r="394" spans="1:2" ht="12.75">
      <c r="A394">
        <v>3.58</v>
      </c>
      <c r="B394">
        <f t="shared" si="11"/>
        <v>0.09876292330886442</v>
      </c>
    </row>
    <row r="395" spans="1:2" ht="12.75">
      <c r="A395">
        <v>3.59</v>
      </c>
      <c r="B395">
        <f t="shared" si="11"/>
        <v>0.09853987986158638</v>
      </c>
    </row>
    <row r="396" spans="1:2" ht="12.75">
      <c r="A396">
        <v>3.6</v>
      </c>
      <c r="B396">
        <f t="shared" si="11"/>
        <v>0.0983173635804269</v>
      </c>
    </row>
    <row r="397" spans="1:2" ht="12.75">
      <c r="A397">
        <v>3.61</v>
      </c>
      <c r="B397">
        <f t="shared" si="11"/>
        <v>0.09809537303913436</v>
      </c>
    </row>
    <row r="398" spans="1:2" ht="12.75">
      <c r="A398">
        <v>3.62</v>
      </c>
      <c r="B398">
        <f t="shared" si="11"/>
        <v>0.09787390681700726</v>
      </c>
    </row>
    <row r="399" spans="1:2" ht="12.75">
      <c r="A399">
        <v>3.63</v>
      </c>
      <c r="B399">
        <f t="shared" si="11"/>
        <v>0.09765296349885504</v>
      </c>
    </row>
    <row r="400" spans="1:2" ht="12.75">
      <c r="A400">
        <v>3.64</v>
      </c>
      <c r="B400">
        <f t="shared" si="11"/>
        <v>0.09743254167495871</v>
      </c>
    </row>
    <row r="401" spans="1:2" ht="12.75">
      <c r="A401">
        <v>3.65</v>
      </c>
      <c r="B401">
        <f t="shared" si="11"/>
        <v>0.09721263994103224</v>
      </c>
    </row>
    <row r="402" spans="1:2" ht="12.75">
      <c r="A402">
        <v>3.66</v>
      </c>
      <c r="B402">
        <f t="shared" si="11"/>
        <v>0.0969932568981845</v>
      </c>
    </row>
    <row r="403" spans="1:2" ht="12.75">
      <c r="A403">
        <v>3.67</v>
      </c>
      <c r="B403">
        <f t="shared" si="11"/>
        <v>0.09677439115288138</v>
      </c>
    </row>
    <row r="404" spans="1:2" ht="12.75">
      <c r="A404">
        <v>3.68</v>
      </c>
      <c r="B404">
        <f t="shared" si="11"/>
        <v>0.0965560413169085</v>
      </c>
    </row>
    <row r="405" spans="1:2" ht="12.75">
      <c r="A405">
        <v>3.69</v>
      </c>
      <c r="B405">
        <f t="shared" si="11"/>
        <v>0.09633820600733439</v>
      </c>
    </row>
    <row r="406" spans="1:2" ht="12.75">
      <c r="A406">
        <v>3.7</v>
      </c>
      <c r="B406">
        <f t="shared" si="11"/>
        <v>0.09612088384647391</v>
      </c>
    </row>
    <row r="407" spans="1:2" ht="12.75">
      <c r="A407">
        <v>3.71</v>
      </c>
      <c r="B407">
        <f t="shared" si="11"/>
        <v>0.0959040734618525</v>
      </c>
    </row>
    <row r="408" spans="1:2" ht="12.75">
      <c r="A408">
        <v>3.72</v>
      </c>
      <c r="B408">
        <f t="shared" si="11"/>
        <v>0.09568777348617007</v>
      </c>
    </row>
    <row r="409" spans="1:2" ht="12.75">
      <c r="A409">
        <v>3.73</v>
      </c>
      <c r="B409">
        <f t="shared" si="11"/>
        <v>0.09547198255726635</v>
      </c>
    </row>
    <row r="410" spans="1:2" ht="12.75">
      <c r="A410">
        <v>3.74</v>
      </c>
      <c r="B410">
        <f t="shared" si="11"/>
        <v>0.09525669931808563</v>
      </c>
    </row>
    <row r="411" spans="1:2" ht="12.75">
      <c r="A411">
        <v>3.75</v>
      </c>
      <c r="B411">
        <f t="shared" si="11"/>
        <v>0.09504192241664258</v>
      </c>
    </row>
    <row r="412" spans="1:2" ht="12.75">
      <c r="A412">
        <v>3.76</v>
      </c>
      <c r="B412">
        <f t="shared" si="11"/>
        <v>0.09482765050598821</v>
      </c>
    </row>
    <row r="413" spans="1:2" ht="12.75">
      <c r="A413">
        <v>3.77</v>
      </c>
      <c r="B413">
        <f t="shared" si="11"/>
        <v>0.094613882244176</v>
      </c>
    </row>
    <row r="414" spans="1:2" ht="12.75">
      <c r="A414">
        <v>3.78</v>
      </c>
      <c r="B414">
        <f t="shared" si="11"/>
        <v>0.09440061629422901</v>
      </c>
    </row>
    <row r="415" spans="1:2" ht="12.75">
      <c r="A415">
        <v>3.79</v>
      </c>
      <c r="B415">
        <f t="shared" si="11"/>
        <v>0.09418785132410659</v>
      </c>
    </row>
    <row r="416" spans="1:2" ht="12.75">
      <c r="A416">
        <v>3.8</v>
      </c>
      <c r="B416">
        <f t="shared" si="11"/>
        <v>0.09397558600667208</v>
      </c>
    </row>
    <row r="417" spans="1:2" ht="12.75">
      <c r="A417">
        <v>3.81</v>
      </c>
      <c r="B417">
        <f t="shared" si="11"/>
        <v>0.09376381901966056</v>
      </c>
    </row>
    <row r="418" spans="1:2" ht="12.75">
      <c r="A418">
        <v>3.82</v>
      </c>
      <c r="B418">
        <f t="shared" si="11"/>
        <v>0.09355254904564704</v>
      </c>
    </row>
    <row r="419" spans="1:2" ht="12.75">
      <c r="A419">
        <v>3.83</v>
      </c>
      <c r="B419">
        <f t="shared" si="11"/>
        <v>0.09334177477201502</v>
      </c>
    </row>
    <row r="420" spans="1:2" ht="12.75">
      <c r="A420">
        <v>3.84</v>
      </c>
      <c r="B420">
        <f t="shared" si="11"/>
        <v>0.09313149489092526</v>
      </c>
    </row>
    <row r="421" spans="1:2" ht="12.75">
      <c r="A421">
        <v>3.85</v>
      </c>
      <c r="B421">
        <f t="shared" si="11"/>
        <v>0.09292170809928503</v>
      </c>
    </row>
    <row r="422" spans="1:2" ht="12.75">
      <c r="A422">
        <v>3.86</v>
      </c>
      <c r="B422">
        <f aca="true" t="shared" si="12" ref="B422:B485">EXP(D$2*LN(E$2)+(D$2-1)*LN(A422)-E$2*A422-GAMMALN(D$2))</f>
        <v>0.09271241309871787</v>
      </c>
    </row>
    <row r="423" spans="1:2" ht="12.75">
      <c r="A423">
        <v>3.87</v>
      </c>
      <c r="B423">
        <f t="shared" si="12"/>
        <v>0.09250360859553304</v>
      </c>
    </row>
    <row r="424" spans="1:2" ht="12.75">
      <c r="A424">
        <v>3.88</v>
      </c>
      <c r="B424">
        <f t="shared" si="12"/>
        <v>0.0922952933006961</v>
      </c>
    </row>
    <row r="425" spans="1:2" ht="12.75">
      <c r="A425">
        <v>3.89</v>
      </c>
      <c r="B425">
        <f t="shared" si="12"/>
        <v>0.0920874659297992</v>
      </c>
    </row>
    <row r="426" spans="1:2" ht="12.75">
      <c r="A426">
        <v>3.9</v>
      </c>
      <c r="B426">
        <f t="shared" si="12"/>
        <v>0.0918801252030321</v>
      </c>
    </row>
    <row r="427" spans="1:2" ht="12.75">
      <c r="A427">
        <v>3.91</v>
      </c>
      <c r="B427">
        <f t="shared" si="12"/>
        <v>0.09167326984515312</v>
      </c>
    </row>
    <row r="428" spans="1:2" ht="12.75">
      <c r="A428">
        <v>3.92</v>
      </c>
      <c r="B428">
        <f t="shared" si="12"/>
        <v>0.09146689858546071</v>
      </c>
    </row>
    <row r="429" spans="1:2" ht="12.75">
      <c r="A429">
        <v>3.93</v>
      </c>
      <c r="B429">
        <f t="shared" si="12"/>
        <v>0.09126101015776514</v>
      </c>
    </row>
    <row r="430" spans="1:2" ht="12.75">
      <c r="A430">
        <v>3.94</v>
      </c>
      <c r="B430">
        <f t="shared" si="12"/>
        <v>0.09105560330036055</v>
      </c>
    </row>
    <row r="431" spans="1:2" ht="12.75">
      <c r="A431">
        <v>3.95</v>
      </c>
      <c r="B431">
        <f t="shared" si="12"/>
        <v>0.09085067675599745</v>
      </c>
    </row>
    <row r="432" spans="1:2" ht="12.75">
      <c r="A432">
        <v>3.96</v>
      </c>
      <c r="B432">
        <f t="shared" si="12"/>
        <v>0.0906462292718551</v>
      </c>
    </row>
    <row r="433" spans="1:2" ht="12.75">
      <c r="A433">
        <v>3.97</v>
      </c>
      <c r="B433">
        <f t="shared" si="12"/>
        <v>0.09044225959951448</v>
      </c>
    </row>
    <row r="434" spans="1:2" ht="12.75">
      <c r="A434">
        <v>3.98</v>
      </c>
      <c r="B434">
        <f t="shared" si="12"/>
        <v>0.09023876649493179</v>
      </c>
    </row>
    <row r="435" spans="1:2" ht="12.75">
      <c r="A435">
        <v>3.99</v>
      </c>
      <c r="B435">
        <f t="shared" si="12"/>
        <v>0.09003574871841137</v>
      </c>
    </row>
    <row r="436" spans="1:2" ht="12.75">
      <c r="A436">
        <v>4</v>
      </c>
      <c r="B436">
        <f t="shared" si="12"/>
        <v>0.08983320503458</v>
      </c>
    </row>
    <row r="437" spans="1:2" ht="12.75">
      <c r="A437">
        <v>4.01</v>
      </c>
      <c r="B437">
        <f t="shared" si="12"/>
        <v>0.0896311342123605</v>
      </c>
    </row>
    <row r="438" spans="1:2" ht="12.75">
      <c r="A438">
        <v>4.02</v>
      </c>
      <c r="B438">
        <f t="shared" si="12"/>
        <v>0.08942953502494626</v>
      </c>
    </row>
    <row r="439" spans="1:2" ht="12.75">
      <c r="A439">
        <v>4.03</v>
      </c>
      <c r="B439">
        <f t="shared" si="12"/>
        <v>0.08922840624977563</v>
      </c>
    </row>
    <row r="440" spans="1:2" ht="12.75">
      <c r="A440">
        <v>4.04</v>
      </c>
      <c r="B440">
        <f t="shared" si="12"/>
        <v>0.08902774666850688</v>
      </c>
    </row>
    <row r="441" spans="1:2" ht="12.75">
      <c r="A441">
        <v>4.05</v>
      </c>
      <c r="B441">
        <f t="shared" si="12"/>
        <v>0.08882755506699307</v>
      </c>
    </row>
    <row r="442" spans="1:2" ht="12.75">
      <c r="A442">
        <v>4.06</v>
      </c>
      <c r="B442">
        <f t="shared" si="12"/>
        <v>0.08862783023525733</v>
      </c>
    </row>
    <row r="443" spans="1:2" ht="12.75">
      <c r="A443">
        <v>4.07</v>
      </c>
      <c r="B443">
        <f t="shared" si="12"/>
        <v>0.08842857096746871</v>
      </c>
    </row>
    <row r="444" spans="1:2" ht="12.75">
      <c r="A444">
        <v>4.08</v>
      </c>
      <c r="B444">
        <f t="shared" si="12"/>
        <v>0.0882297760619177</v>
      </c>
    </row>
    <row r="445" spans="1:2" ht="12.75">
      <c r="A445">
        <v>4.09</v>
      </c>
      <c r="B445">
        <f t="shared" si="12"/>
        <v>0.08803144432099232</v>
      </c>
    </row>
    <row r="446" spans="1:2" ht="12.75">
      <c r="A446">
        <v>4.1</v>
      </c>
      <c r="B446">
        <f t="shared" si="12"/>
        <v>0.08783357455115437</v>
      </c>
    </row>
    <row r="447" spans="1:2" ht="12.75">
      <c r="A447">
        <v>4.11</v>
      </c>
      <c r="B447">
        <f t="shared" si="12"/>
        <v>0.087636165562916</v>
      </c>
    </row>
    <row r="448" spans="1:2" ht="12.75">
      <c r="A448">
        <v>4.12</v>
      </c>
      <c r="B448">
        <f t="shared" si="12"/>
        <v>0.08743921617081654</v>
      </c>
    </row>
    <row r="449" spans="1:2" ht="12.75">
      <c r="A449">
        <v>4.13</v>
      </c>
      <c r="B449">
        <f t="shared" si="12"/>
        <v>0.08724272519339912</v>
      </c>
    </row>
    <row r="450" spans="1:2" ht="12.75">
      <c r="A450">
        <v>4.14</v>
      </c>
      <c r="B450">
        <f t="shared" si="12"/>
        <v>0.08704669145318819</v>
      </c>
    </row>
    <row r="451" spans="1:2" ht="12.75">
      <c r="A451">
        <v>4.15</v>
      </c>
      <c r="B451">
        <f t="shared" si="12"/>
        <v>0.08685111377666688</v>
      </c>
    </row>
    <row r="452" spans="1:2" ht="12.75">
      <c r="A452">
        <v>4.16</v>
      </c>
      <c r="B452">
        <f t="shared" si="12"/>
        <v>0.0866559909942545</v>
      </c>
    </row>
    <row r="453" spans="1:2" ht="12.75">
      <c r="A453">
        <v>4.17</v>
      </c>
      <c r="B453">
        <f t="shared" si="12"/>
        <v>0.08646132194028446</v>
      </c>
    </row>
    <row r="454" spans="1:2" ht="12.75">
      <c r="A454">
        <v>4.18</v>
      </c>
      <c r="B454">
        <f t="shared" si="12"/>
        <v>0.08626710545298222</v>
      </c>
    </row>
    <row r="455" spans="1:2" ht="12.75">
      <c r="A455">
        <v>4.19</v>
      </c>
      <c r="B455">
        <f t="shared" si="12"/>
        <v>0.08607334037444375</v>
      </c>
    </row>
    <row r="456" spans="1:2" ht="12.75">
      <c r="A456">
        <v>4.2</v>
      </c>
      <c r="B456">
        <f t="shared" si="12"/>
        <v>0.08588002555061398</v>
      </c>
    </row>
    <row r="457" spans="1:2" ht="12.75">
      <c r="A457">
        <v>4.21</v>
      </c>
      <c r="B457">
        <f t="shared" si="12"/>
        <v>0.08568715983126524</v>
      </c>
    </row>
    <row r="458" spans="1:2" ht="12.75">
      <c r="A458">
        <v>4.22</v>
      </c>
      <c r="B458">
        <f t="shared" si="12"/>
        <v>0.08549474206997629</v>
      </c>
    </row>
    <row r="459" spans="1:2" ht="12.75">
      <c r="A459">
        <v>4.23</v>
      </c>
      <c r="B459">
        <f t="shared" si="12"/>
        <v>0.08530277112411157</v>
      </c>
    </row>
    <row r="460" spans="1:2" ht="12.75">
      <c r="A460">
        <v>4.24</v>
      </c>
      <c r="B460">
        <f t="shared" si="12"/>
        <v>0.08511124585480018</v>
      </c>
    </row>
    <row r="461" spans="1:2" ht="12.75">
      <c r="A461">
        <v>4.25</v>
      </c>
      <c r="B461">
        <f t="shared" si="12"/>
        <v>0.08492016512691548</v>
      </c>
    </row>
    <row r="462" spans="1:2" ht="12.75">
      <c r="A462">
        <v>4.26</v>
      </c>
      <c r="B462">
        <f t="shared" si="12"/>
        <v>0.08472952780905475</v>
      </c>
    </row>
    <row r="463" spans="1:2" ht="12.75">
      <c r="A463">
        <v>4.27</v>
      </c>
      <c r="B463">
        <f t="shared" si="12"/>
        <v>0.08453933277351913</v>
      </c>
    </row>
    <row r="464" spans="1:2" ht="12.75">
      <c r="A464">
        <v>4.28</v>
      </c>
      <c r="B464">
        <f t="shared" si="12"/>
        <v>0.08434957889629342</v>
      </c>
    </row>
    <row r="465" spans="1:2" ht="12.75">
      <c r="A465">
        <v>4.29</v>
      </c>
      <c r="B465">
        <f t="shared" si="12"/>
        <v>0.08416026505702653</v>
      </c>
    </row>
    <row r="466" spans="1:2" ht="12.75">
      <c r="A466">
        <v>4.3</v>
      </c>
      <c r="B466">
        <f t="shared" si="12"/>
        <v>0.08397139013901166</v>
      </c>
    </row>
    <row r="467" spans="1:2" ht="12.75">
      <c r="A467">
        <v>4.31</v>
      </c>
      <c r="B467">
        <f t="shared" si="12"/>
        <v>0.08378295302916716</v>
      </c>
    </row>
    <row r="468" spans="1:2" ht="12.75">
      <c r="A468">
        <v>4.32</v>
      </c>
      <c r="B468">
        <f t="shared" si="12"/>
        <v>0.08359495261801704</v>
      </c>
    </row>
    <row r="469" spans="1:2" ht="12.75">
      <c r="A469">
        <v>4.33</v>
      </c>
      <c r="B469">
        <f t="shared" si="12"/>
        <v>0.083407387799672</v>
      </c>
    </row>
    <row r="470" spans="1:2" ht="12.75">
      <c r="A470">
        <v>4.34</v>
      </c>
      <c r="B470">
        <f t="shared" si="12"/>
        <v>0.08322025747181051</v>
      </c>
    </row>
    <row r="471" spans="1:2" ht="12.75">
      <c r="A471">
        <v>4.35</v>
      </c>
      <c r="B471">
        <f t="shared" si="12"/>
        <v>0.08303356053566009</v>
      </c>
    </row>
    <row r="472" spans="1:2" ht="12.75">
      <c r="A472">
        <v>4.36</v>
      </c>
      <c r="B472">
        <f t="shared" si="12"/>
        <v>0.08284729589597875</v>
      </c>
    </row>
    <row r="473" spans="1:2" ht="12.75">
      <c r="A473">
        <v>4.37</v>
      </c>
      <c r="B473">
        <f t="shared" si="12"/>
        <v>0.0826614624610366</v>
      </c>
    </row>
    <row r="474" spans="1:2" ht="12.75">
      <c r="A474">
        <v>4.38</v>
      </c>
      <c r="B474">
        <f t="shared" si="12"/>
        <v>0.08247605914259766</v>
      </c>
    </row>
    <row r="475" spans="1:2" ht="12.75">
      <c r="A475">
        <v>4.39</v>
      </c>
      <c r="B475">
        <f t="shared" si="12"/>
        <v>0.08229108485590172</v>
      </c>
    </row>
    <row r="476" spans="1:2" ht="12.75">
      <c r="A476">
        <v>4.4</v>
      </c>
      <c r="B476">
        <f t="shared" si="12"/>
        <v>0.08210653851964642</v>
      </c>
    </row>
    <row r="477" spans="1:2" ht="12.75">
      <c r="A477">
        <v>4.41</v>
      </c>
      <c r="B477">
        <f t="shared" si="12"/>
        <v>0.0819224190559696</v>
      </c>
    </row>
    <row r="478" spans="1:2" ht="12.75">
      <c r="A478">
        <v>4.42</v>
      </c>
      <c r="B478">
        <f t="shared" si="12"/>
        <v>0.08173872539043162</v>
      </c>
    </row>
    <row r="479" spans="1:2" ht="12.75">
      <c r="A479">
        <v>4.43</v>
      </c>
      <c r="B479">
        <f t="shared" si="12"/>
        <v>0.08155545645199788</v>
      </c>
    </row>
    <row r="480" spans="1:2" ht="12.75">
      <c r="A480">
        <v>4.44</v>
      </c>
      <c r="B480">
        <f t="shared" si="12"/>
        <v>0.0813726111730218</v>
      </c>
    </row>
    <row r="481" spans="1:2" ht="12.75">
      <c r="A481">
        <v>4.45</v>
      </c>
      <c r="B481">
        <f t="shared" si="12"/>
        <v>0.08119018848922727</v>
      </c>
    </row>
    <row r="482" spans="1:2" ht="12.75">
      <c r="A482">
        <v>4.46</v>
      </c>
      <c r="B482">
        <f t="shared" si="12"/>
        <v>0.08100818733969191</v>
      </c>
    </row>
    <row r="483" spans="1:2" ht="12.75">
      <c r="A483">
        <v>4.47</v>
      </c>
      <c r="B483">
        <f t="shared" si="12"/>
        <v>0.08082660666683023</v>
      </c>
    </row>
    <row r="484" spans="1:2" ht="12.75">
      <c r="A484">
        <v>4.48</v>
      </c>
      <c r="B484">
        <f t="shared" si="12"/>
        <v>0.08064544541637686</v>
      </c>
    </row>
    <row r="485" spans="1:2" ht="12.75">
      <c r="A485">
        <v>4.49</v>
      </c>
      <c r="B485">
        <f t="shared" si="12"/>
        <v>0.08046470253737002</v>
      </c>
    </row>
    <row r="486" spans="1:2" ht="12.75">
      <c r="A486">
        <v>4.5</v>
      </c>
      <c r="B486">
        <f aca="true" t="shared" si="13" ref="B486:B549">EXP(D$2*LN(E$2)+(D$2-1)*LN(A486)-E$2*A486-GAMMALN(D$2))</f>
        <v>0.08028437698213503</v>
      </c>
    </row>
    <row r="487" spans="1:2" ht="12.75">
      <c r="A487">
        <v>4.51</v>
      </c>
      <c r="B487">
        <f t="shared" si="13"/>
        <v>0.08010446770626821</v>
      </c>
    </row>
    <row r="488" spans="1:2" ht="12.75">
      <c r="A488">
        <v>4.52</v>
      </c>
      <c r="B488">
        <f t="shared" si="13"/>
        <v>0.07992497366862054</v>
      </c>
    </row>
    <row r="489" spans="1:2" ht="12.75">
      <c r="A489">
        <v>4.53</v>
      </c>
      <c r="B489">
        <f t="shared" si="13"/>
        <v>0.07974589383128179</v>
      </c>
    </row>
    <row r="490" spans="1:2" ht="12.75">
      <c r="A490">
        <v>4.54</v>
      </c>
      <c r="B490">
        <f t="shared" si="13"/>
        <v>0.07956722715956462</v>
      </c>
    </row>
    <row r="491" spans="1:2" ht="12.75">
      <c r="A491">
        <v>4.55</v>
      </c>
      <c r="B491">
        <f t="shared" si="13"/>
        <v>0.07938897262198873</v>
      </c>
    </row>
    <row r="492" spans="1:2" ht="12.75">
      <c r="A492">
        <v>4.56</v>
      </c>
      <c r="B492">
        <f t="shared" si="13"/>
        <v>0.07921112919026546</v>
      </c>
    </row>
    <row r="493" spans="1:2" ht="12.75">
      <c r="A493">
        <v>4.57</v>
      </c>
      <c r="B493">
        <f t="shared" si="13"/>
        <v>0.07903369583928223</v>
      </c>
    </row>
    <row r="494" spans="1:2" ht="12.75">
      <c r="A494">
        <v>4.58</v>
      </c>
      <c r="B494">
        <f t="shared" si="13"/>
        <v>0.07885667154708709</v>
      </c>
    </row>
    <row r="495" spans="1:2" ht="12.75">
      <c r="A495">
        <v>4.59</v>
      </c>
      <c r="B495">
        <f t="shared" si="13"/>
        <v>0.07868005529487361</v>
      </c>
    </row>
    <row r="496" spans="1:2" ht="12.75">
      <c r="A496">
        <v>4.6</v>
      </c>
      <c r="B496">
        <f t="shared" si="13"/>
        <v>0.07850384606696574</v>
      </c>
    </row>
    <row r="497" spans="1:2" ht="12.75">
      <c r="A497">
        <v>4.61</v>
      </c>
      <c r="B497">
        <f t="shared" si="13"/>
        <v>0.07832804285080287</v>
      </c>
    </row>
    <row r="498" spans="1:2" ht="12.75">
      <c r="A498">
        <v>4.62</v>
      </c>
      <c r="B498">
        <f t="shared" si="13"/>
        <v>0.07815264463692496</v>
      </c>
    </row>
    <row r="499" spans="1:2" ht="12.75">
      <c r="A499">
        <v>4.63</v>
      </c>
      <c r="B499">
        <f t="shared" si="13"/>
        <v>0.07797765041895781</v>
      </c>
    </row>
    <row r="500" spans="1:2" ht="12.75">
      <c r="A500">
        <v>4.64</v>
      </c>
      <c r="B500">
        <f t="shared" si="13"/>
        <v>0.07780305919359849</v>
      </c>
    </row>
    <row r="501" spans="1:2" ht="12.75">
      <c r="A501">
        <v>4.65</v>
      </c>
      <c r="B501">
        <f t="shared" si="13"/>
        <v>0.07762886996060063</v>
      </c>
    </row>
    <row r="502" spans="1:2" ht="12.75">
      <c r="A502">
        <v>4.66</v>
      </c>
      <c r="B502">
        <f t="shared" si="13"/>
        <v>0.07745508172276046</v>
      </c>
    </row>
    <row r="503" spans="1:2" ht="12.75">
      <c r="A503">
        <v>4.67</v>
      </c>
      <c r="B503">
        <f t="shared" si="13"/>
        <v>0.0772816934859022</v>
      </c>
    </row>
    <row r="504" spans="1:2" ht="12.75">
      <c r="A504">
        <v>4.68</v>
      </c>
      <c r="B504">
        <f t="shared" si="13"/>
        <v>0.07710870425886394</v>
      </c>
    </row>
    <row r="505" spans="1:2" ht="12.75">
      <c r="A505">
        <v>4.69</v>
      </c>
      <c r="B505">
        <f t="shared" si="13"/>
        <v>0.07693611305348382</v>
      </c>
    </row>
    <row r="506" spans="1:2" ht="12.75">
      <c r="A506">
        <v>4.7</v>
      </c>
      <c r="B506">
        <f t="shared" si="13"/>
        <v>0.07676391888458593</v>
      </c>
    </row>
    <row r="507" spans="1:2" ht="12.75">
      <c r="A507">
        <v>4.71</v>
      </c>
      <c r="B507">
        <f t="shared" si="13"/>
        <v>0.07659212076996647</v>
      </c>
    </row>
    <row r="508" spans="1:2" ht="12.75">
      <c r="A508">
        <v>4.72</v>
      </c>
      <c r="B508">
        <f t="shared" si="13"/>
        <v>0.07642071773038017</v>
      </c>
    </row>
    <row r="509" spans="1:2" ht="12.75">
      <c r="A509">
        <v>4.73</v>
      </c>
      <c r="B509">
        <f t="shared" si="13"/>
        <v>0.07624970878952655</v>
      </c>
    </row>
    <row r="510" spans="1:2" ht="12.75">
      <c r="A510">
        <v>4.74</v>
      </c>
      <c r="B510">
        <f t="shared" si="13"/>
        <v>0.07607909297403671</v>
      </c>
    </row>
    <row r="511" spans="1:2" ht="12.75">
      <c r="A511">
        <v>4.75</v>
      </c>
      <c r="B511">
        <f t="shared" si="13"/>
        <v>0.07590886931345951</v>
      </c>
    </row>
    <row r="512" spans="1:2" ht="12.75">
      <c r="A512">
        <v>4.76</v>
      </c>
      <c r="B512">
        <f t="shared" si="13"/>
        <v>0.07573903684024871</v>
      </c>
    </row>
    <row r="513" spans="1:2" ht="12.75">
      <c r="A513">
        <v>4.77</v>
      </c>
      <c r="B513">
        <f t="shared" si="13"/>
        <v>0.07556959458974938</v>
      </c>
    </row>
    <row r="514" spans="1:2" ht="12.75">
      <c r="A514">
        <v>4.78</v>
      </c>
      <c r="B514">
        <f t="shared" si="13"/>
        <v>0.07540054160018522</v>
      </c>
    </row>
    <row r="515" spans="1:2" ht="12.75">
      <c r="A515">
        <v>4.79</v>
      </c>
      <c r="B515">
        <f t="shared" si="13"/>
        <v>0.07523187691264537</v>
      </c>
    </row>
    <row r="516" spans="1:2" ht="12.75">
      <c r="A516">
        <v>4.8</v>
      </c>
      <c r="B516">
        <f t="shared" si="13"/>
        <v>0.07506359957107153</v>
      </c>
    </row>
    <row r="517" spans="1:2" ht="12.75">
      <c r="A517">
        <v>4.81</v>
      </c>
      <c r="B517">
        <f t="shared" si="13"/>
        <v>0.0748957086222451</v>
      </c>
    </row>
    <row r="518" spans="1:2" ht="12.75">
      <c r="A518">
        <v>4.82</v>
      </c>
      <c r="B518">
        <f t="shared" si="13"/>
        <v>0.07472820311577481</v>
      </c>
    </row>
    <row r="519" spans="1:2" ht="12.75">
      <c r="A519">
        <v>4.83</v>
      </c>
      <c r="B519">
        <f t="shared" si="13"/>
        <v>0.07456108210408376</v>
      </c>
    </row>
    <row r="520" spans="1:2" ht="12.75">
      <c r="A520">
        <v>4.84</v>
      </c>
      <c r="B520">
        <f t="shared" si="13"/>
        <v>0.07439434464239718</v>
      </c>
    </row>
    <row r="521" spans="1:2" ht="12.75">
      <c r="A521">
        <v>4.85</v>
      </c>
      <c r="B521">
        <f t="shared" si="13"/>
        <v>0.0742279897887299</v>
      </c>
    </row>
    <row r="522" spans="1:2" ht="12.75">
      <c r="A522">
        <v>4.86</v>
      </c>
      <c r="B522">
        <f t="shared" si="13"/>
        <v>0.074062016603874</v>
      </c>
    </row>
    <row r="523" spans="1:2" ht="12.75">
      <c r="A523">
        <v>4.87</v>
      </c>
      <c r="B523">
        <f t="shared" si="13"/>
        <v>0.07389642415138681</v>
      </c>
    </row>
    <row r="524" spans="1:2" ht="12.75">
      <c r="A524">
        <v>4.88</v>
      </c>
      <c r="B524">
        <f t="shared" si="13"/>
        <v>0.07373121149757857</v>
      </c>
    </row>
    <row r="525" spans="1:2" ht="12.75">
      <c r="A525">
        <v>4.89</v>
      </c>
      <c r="B525">
        <f t="shared" si="13"/>
        <v>0.07356637771150047</v>
      </c>
    </row>
    <row r="526" spans="1:2" ht="12.75">
      <c r="A526">
        <v>4.9</v>
      </c>
      <c r="B526">
        <f t="shared" si="13"/>
        <v>0.07340192186493268</v>
      </c>
    </row>
    <row r="527" spans="1:2" ht="12.75">
      <c r="A527">
        <v>4.91</v>
      </c>
      <c r="B527">
        <f t="shared" si="13"/>
        <v>0.07323784303237264</v>
      </c>
    </row>
    <row r="528" spans="1:2" ht="12.75">
      <c r="A528">
        <v>4.92</v>
      </c>
      <c r="B528">
        <f t="shared" si="13"/>
        <v>0.073074140291023</v>
      </c>
    </row>
    <row r="529" spans="1:2" ht="12.75">
      <c r="A529">
        <v>4.93</v>
      </c>
      <c r="B529">
        <f t="shared" si="13"/>
        <v>0.07291081272078023</v>
      </c>
    </row>
    <row r="530" spans="1:2" ht="12.75">
      <c r="A530">
        <v>4.94</v>
      </c>
      <c r="B530">
        <f t="shared" si="13"/>
        <v>0.07274785940422272</v>
      </c>
    </row>
    <row r="531" spans="1:2" ht="12.75">
      <c r="A531">
        <v>4.95</v>
      </c>
      <c r="B531">
        <f t="shared" si="13"/>
        <v>0.0725852794265996</v>
      </c>
    </row>
    <row r="532" spans="1:2" ht="12.75">
      <c r="A532">
        <v>4.96</v>
      </c>
      <c r="B532">
        <f t="shared" si="13"/>
        <v>0.07242307187581903</v>
      </c>
    </row>
    <row r="533" spans="1:2" ht="12.75">
      <c r="A533">
        <v>4.97</v>
      </c>
      <c r="B533">
        <f t="shared" si="13"/>
        <v>0.07226123584243695</v>
      </c>
    </row>
    <row r="534" spans="1:2" ht="12.75">
      <c r="A534">
        <v>4.98</v>
      </c>
      <c r="B534">
        <f t="shared" si="13"/>
        <v>0.07209977041964584</v>
      </c>
    </row>
    <row r="535" spans="1:2" ht="12.75">
      <c r="A535">
        <v>4.99</v>
      </c>
      <c r="B535">
        <f t="shared" si="13"/>
        <v>0.07193867470326355</v>
      </c>
    </row>
    <row r="536" spans="1:2" ht="12.75">
      <c r="A536">
        <v>5</v>
      </c>
      <c r="B536">
        <f t="shared" si="13"/>
        <v>0.07177794779172203</v>
      </c>
    </row>
    <row r="537" spans="1:2" ht="12.75">
      <c r="A537">
        <v>5.01</v>
      </c>
      <c r="B537">
        <f t="shared" si="13"/>
        <v>0.07161758878605642</v>
      </c>
    </row>
    <row r="538" spans="1:2" ht="12.75">
      <c r="A538">
        <v>5.02</v>
      </c>
      <c r="B538">
        <f t="shared" si="13"/>
        <v>0.07145759678989413</v>
      </c>
    </row>
    <row r="539" spans="1:2" ht="12.75">
      <c r="A539">
        <v>5.03</v>
      </c>
      <c r="B539">
        <f t="shared" si="13"/>
        <v>0.07129797090944394</v>
      </c>
    </row>
    <row r="540" spans="1:2" ht="12.75">
      <c r="A540">
        <v>5.04</v>
      </c>
      <c r="B540">
        <f t="shared" si="13"/>
        <v>0.0711387102534851</v>
      </c>
    </row>
    <row r="541" spans="1:2" ht="12.75">
      <c r="A541">
        <v>5.05</v>
      </c>
      <c r="B541">
        <f t="shared" si="13"/>
        <v>0.07097981393335669</v>
      </c>
    </row>
    <row r="542" spans="1:2" ht="12.75">
      <c r="A542">
        <v>5.06</v>
      </c>
      <c r="B542">
        <f t="shared" si="13"/>
        <v>0.07082128106294704</v>
      </c>
    </row>
    <row r="543" spans="1:2" ht="12.75">
      <c r="A543">
        <v>5.07</v>
      </c>
      <c r="B543">
        <f t="shared" si="13"/>
        <v>0.07066311075868295</v>
      </c>
    </row>
    <row r="544" spans="1:2" ht="12.75">
      <c r="A544">
        <v>5.08</v>
      </c>
      <c r="B544">
        <f t="shared" si="13"/>
        <v>0.07050530213951944</v>
      </c>
    </row>
    <row r="545" spans="1:2" ht="12.75">
      <c r="A545">
        <v>5.09</v>
      </c>
      <c r="B545">
        <f t="shared" si="13"/>
        <v>0.0703478543269291</v>
      </c>
    </row>
    <row r="546" spans="1:2" ht="12.75">
      <c r="A546">
        <v>5.1</v>
      </c>
      <c r="B546">
        <f t="shared" si="13"/>
        <v>0.07019076644489187</v>
      </c>
    </row>
    <row r="547" spans="1:2" ht="12.75">
      <c r="A547">
        <v>5.11</v>
      </c>
      <c r="B547">
        <f t="shared" si="13"/>
        <v>0.07003403761988469</v>
      </c>
    </row>
    <row r="548" spans="1:2" ht="12.75">
      <c r="A548">
        <v>5.12</v>
      </c>
      <c r="B548">
        <f t="shared" si="13"/>
        <v>0.06987766698087129</v>
      </c>
    </row>
    <row r="549" spans="1:2" ht="12.75">
      <c r="A549">
        <v>5.13</v>
      </c>
      <c r="B549">
        <f t="shared" si="13"/>
        <v>0.06972165365929206</v>
      </c>
    </row>
    <row r="550" spans="1:2" ht="12.75">
      <c r="A550">
        <v>5.14</v>
      </c>
      <c r="B550">
        <f aca="true" t="shared" si="14" ref="B550:B613">EXP(D$2*LN(E$2)+(D$2-1)*LN(A550)-E$2*A550-GAMMALN(D$2))</f>
        <v>0.06956599678905398</v>
      </c>
    </row>
    <row r="551" spans="1:2" ht="12.75">
      <c r="A551">
        <v>5.15</v>
      </c>
      <c r="B551">
        <f t="shared" si="14"/>
        <v>0.06941069550652056</v>
      </c>
    </row>
    <row r="552" spans="1:2" ht="12.75">
      <c r="A552">
        <v>5.16</v>
      </c>
      <c r="B552">
        <f t="shared" si="14"/>
        <v>0.06925574895050195</v>
      </c>
    </row>
    <row r="553" spans="1:2" ht="12.75">
      <c r="A553">
        <v>5.17</v>
      </c>
      <c r="B553">
        <f t="shared" si="14"/>
        <v>0.06910115626224507</v>
      </c>
    </row>
    <row r="554" spans="1:2" ht="12.75">
      <c r="A554">
        <v>5.18</v>
      </c>
      <c r="B554">
        <f t="shared" si="14"/>
        <v>0.06894691658542373</v>
      </c>
    </row>
    <row r="555" spans="1:2" ht="12.75">
      <c r="A555">
        <v>5.19</v>
      </c>
      <c r="B555">
        <f t="shared" si="14"/>
        <v>0.06879302906612887</v>
      </c>
    </row>
    <row r="556" spans="1:2" ht="12.75">
      <c r="A556">
        <v>5.2</v>
      </c>
      <c r="B556">
        <f t="shared" si="14"/>
        <v>0.06863949285285909</v>
      </c>
    </row>
    <row r="557" spans="1:2" ht="12.75">
      <c r="A557">
        <v>5.21</v>
      </c>
      <c r="B557">
        <f t="shared" si="14"/>
        <v>0.06848630709651078</v>
      </c>
    </row>
    <row r="558" spans="1:2" ht="12.75">
      <c r="A558">
        <v>5.22</v>
      </c>
      <c r="B558">
        <f t="shared" si="14"/>
        <v>0.06833347095036867</v>
      </c>
    </row>
    <row r="559" spans="1:2" ht="12.75">
      <c r="A559">
        <v>5.23</v>
      </c>
      <c r="B559">
        <f t="shared" si="14"/>
        <v>0.06818098357009639</v>
      </c>
    </row>
    <row r="560" spans="1:2" ht="12.75">
      <c r="A560">
        <v>5.24</v>
      </c>
      <c r="B560">
        <f t="shared" si="14"/>
        <v>0.0680288441137269</v>
      </c>
    </row>
    <row r="561" spans="1:2" ht="12.75">
      <c r="A561">
        <v>5.25</v>
      </c>
      <c r="B561">
        <f t="shared" si="14"/>
        <v>0.06787705174165339</v>
      </c>
    </row>
    <row r="562" spans="1:2" ht="12.75">
      <c r="A562">
        <v>5.26</v>
      </c>
      <c r="B562">
        <f t="shared" si="14"/>
        <v>0.06772560561661957</v>
      </c>
    </row>
    <row r="563" spans="1:2" ht="12.75">
      <c r="A563">
        <v>5.27</v>
      </c>
      <c r="B563">
        <f t="shared" si="14"/>
        <v>0.06757450490371084</v>
      </c>
    </row>
    <row r="564" spans="1:2" ht="12.75">
      <c r="A564">
        <v>5.28</v>
      </c>
      <c r="B564">
        <f t="shared" si="14"/>
        <v>0.06742374877034488</v>
      </c>
    </row>
    <row r="565" spans="1:2" ht="12.75">
      <c r="A565">
        <v>5.29</v>
      </c>
      <c r="B565">
        <f t="shared" si="14"/>
        <v>0.06727333638626252</v>
      </c>
    </row>
    <row r="566" spans="1:2" ht="12.75">
      <c r="A566">
        <v>5.3</v>
      </c>
      <c r="B566">
        <f t="shared" si="14"/>
        <v>0.0671232669235188</v>
      </c>
    </row>
    <row r="567" spans="1:2" ht="12.75">
      <c r="A567">
        <v>5.31</v>
      </c>
      <c r="B567">
        <f t="shared" si="14"/>
        <v>0.0669735395564738</v>
      </c>
    </row>
    <row r="568" spans="1:2" ht="12.75">
      <c r="A568">
        <v>5.32</v>
      </c>
      <c r="B568">
        <f t="shared" si="14"/>
        <v>0.06682415346178384</v>
      </c>
    </row>
    <row r="569" spans="1:2" ht="12.75">
      <c r="A569">
        <v>5.33</v>
      </c>
      <c r="B569">
        <f t="shared" si="14"/>
        <v>0.06667510781839248</v>
      </c>
    </row>
    <row r="570" spans="1:2" ht="12.75">
      <c r="A570">
        <v>5.34</v>
      </c>
      <c r="B570">
        <f t="shared" si="14"/>
        <v>0.06652640180752177</v>
      </c>
    </row>
    <row r="571" spans="1:2" ht="12.75">
      <c r="A571">
        <v>5.35</v>
      </c>
      <c r="B571">
        <f t="shared" si="14"/>
        <v>0.06637803461266334</v>
      </c>
    </row>
    <row r="572" spans="1:2" ht="12.75">
      <c r="A572">
        <v>5.36</v>
      </c>
      <c r="B572">
        <f t="shared" si="14"/>
        <v>0.06623000541956985</v>
      </c>
    </row>
    <row r="573" spans="1:2" ht="12.75">
      <c r="A573">
        <v>5.37</v>
      </c>
      <c r="B573">
        <f t="shared" si="14"/>
        <v>0.06608231341624617</v>
      </c>
    </row>
    <row r="574" spans="1:2" ht="12.75">
      <c r="A574">
        <v>5.38</v>
      </c>
      <c r="B574">
        <f t="shared" si="14"/>
        <v>0.06593495779294074</v>
      </c>
    </row>
    <row r="575" spans="1:2" ht="12.75">
      <c r="A575">
        <v>5.39</v>
      </c>
      <c r="B575">
        <f t="shared" si="14"/>
        <v>0.06578793774213733</v>
      </c>
    </row>
    <row r="576" spans="1:2" ht="12.75">
      <c r="A576">
        <v>5.4</v>
      </c>
      <c r="B576">
        <f t="shared" si="14"/>
        <v>0.065641252458546</v>
      </c>
    </row>
    <row r="577" spans="1:2" ht="12.75">
      <c r="A577">
        <v>5.41</v>
      </c>
      <c r="B577">
        <f t="shared" si="14"/>
        <v>0.06549490113909509</v>
      </c>
    </row>
    <row r="578" spans="1:2" ht="12.75">
      <c r="A578">
        <v>5.42</v>
      </c>
      <c r="B578">
        <f t="shared" si="14"/>
        <v>0.06534888298292257</v>
      </c>
    </row>
    <row r="579" spans="1:2" ht="12.75">
      <c r="A579">
        <v>5.43</v>
      </c>
      <c r="B579">
        <f t="shared" si="14"/>
        <v>0.0652031971913679</v>
      </c>
    </row>
    <row r="580" spans="1:2" ht="12.75">
      <c r="A580">
        <v>5.44</v>
      </c>
      <c r="B580">
        <f t="shared" si="14"/>
        <v>0.06505784296796337</v>
      </c>
    </row>
    <row r="581" spans="1:2" ht="12.75">
      <c r="A581">
        <v>5.45</v>
      </c>
      <c r="B581">
        <f t="shared" si="14"/>
        <v>0.0649128195184263</v>
      </c>
    </row>
    <row r="582" spans="1:2" ht="12.75">
      <c r="A582">
        <v>5.46</v>
      </c>
      <c r="B582">
        <f t="shared" si="14"/>
        <v>0.06476812605065053</v>
      </c>
    </row>
    <row r="583" spans="1:2" ht="12.75">
      <c r="A583">
        <v>5.47</v>
      </c>
      <c r="B583">
        <f t="shared" si="14"/>
        <v>0.0646237617746983</v>
      </c>
    </row>
    <row r="584" spans="1:2" ht="12.75">
      <c r="A584">
        <v>5.48</v>
      </c>
      <c r="B584">
        <f t="shared" si="14"/>
        <v>0.06447972590279225</v>
      </c>
    </row>
    <row r="585" spans="1:2" ht="12.75">
      <c r="A585">
        <v>5.49</v>
      </c>
      <c r="B585">
        <f t="shared" si="14"/>
        <v>0.06433601764930735</v>
      </c>
    </row>
    <row r="586" spans="1:2" ht="12.75">
      <c r="A586">
        <v>5.5</v>
      </c>
      <c r="B586">
        <f t="shared" si="14"/>
        <v>0.06419263623076284</v>
      </c>
    </row>
    <row r="587" spans="1:2" ht="12.75">
      <c r="A587">
        <v>5.51</v>
      </c>
      <c r="B587">
        <f t="shared" si="14"/>
        <v>0.06404958086581429</v>
      </c>
    </row>
    <row r="588" spans="1:2" ht="12.75">
      <c r="A588">
        <v>5.52</v>
      </c>
      <c r="B588">
        <f t="shared" si="14"/>
        <v>0.06390685077524567</v>
      </c>
    </row>
    <row r="589" spans="1:2" ht="12.75">
      <c r="A589">
        <v>5.53</v>
      </c>
      <c r="B589">
        <f t="shared" si="14"/>
        <v>0.0637644451819616</v>
      </c>
    </row>
    <row r="590" spans="1:2" ht="12.75">
      <c r="A590">
        <v>5.54</v>
      </c>
      <c r="B590">
        <f t="shared" si="14"/>
        <v>0.06362236331097937</v>
      </c>
    </row>
    <row r="591" spans="1:2" ht="12.75">
      <c r="A591">
        <v>5.55</v>
      </c>
      <c r="B591">
        <f t="shared" si="14"/>
        <v>0.06348060438942137</v>
      </c>
    </row>
    <row r="592" spans="1:2" ht="12.75">
      <c r="A592">
        <v>5.56</v>
      </c>
      <c r="B592">
        <f t="shared" si="14"/>
        <v>0.06333916764650716</v>
      </c>
    </row>
    <row r="593" spans="1:2" ht="12.75">
      <c r="A593">
        <v>5.57</v>
      </c>
      <c r="B593">
        <f t="shared" si="14"/>
        <v>0.06319805231354592</v>
      </c>
    </row>
    <row r="594" spans="1:2" ht="12.75">
      <c r="A594">
        <v>5.58</v>
      </c>
      <c r="B594">
        <f t="shared" si="14"/>
        <v>0.06305725762392875</v>
      </c>
    </row>
    <row r="595" spans="1:2" ht="12.75">
      <c r="A595">
        <v>5.59</v>
      </c>
      <c r="B595">
        <f t="shared" si="14"/>
        <v>0.06291678281312124</v>
      </c>
    </row>
    <row r="596" spans="1:2" ht="12.75">
      <c r="A596">
        <v>5.6</v>
      </c>
      <c r="B596">
        <f t="shared" si="14"/>
        <v>0.06277662711865567</v>
      </c>
    </row>
    <row r="597" spans="1:2" ht="12.75">
      <c r="A597">
        <v>5.61</v>
      </c>
      <c r="B597">
        <f t="shared" si="14"/>
        <v>0.0626367897801237</v>
      </c>
    </row>
    <row r="598" spans="1:2" ht="12.75">
      <c r="A598">
        <v>5.62</v>
      </c>
      <c r="B598">
        <f t="shared" si="14"/>
        <v>0.06249727003916889</v>
      </c>
    </row>
    <row r="599" spans="1:2" ht="12.75">
      <c r="A599">
        <v>5.63</v>
      </c>
      <c r="B599">
        <f t="shared" si="14"/>
        <v>0.062358067139479265</v>
      </c>
    </row>
    <row r="600" spans="1:2" ht="12.75">
      <c r="A600">
        <v>5.64</v>
      </c>
      <c r="B600">
        <f t="shared" si="14"/>
        <v>0.062219180326779915</v>
      </c>
    </row>
    <row r="601" spans="1:2" ht="12.75">
      <c r="A601">
        <v>5.65</v>
      </c>
      <c r="B601">
        <f t="shared" si="14"/>
        <v>0.0620806088488257</v>
      </c>
    </row>
    <row r="602" spans="1:2" ht="12.75">
      <c r="A602">
        <v>5.66</v>
      </c>
      <c r="B602">
        <f t="shared" si="14"/>
        <v>0.061942351955394</v>
      </c>
    </row>
    <row r="603" spans="1:2" ht="12.75">
      <c r="A603">
        <v>5.67</v>
      </c>
      <c r="B603">
        <f t="shared" si="14"/>
        <v>0.06180440889827736</v>
      </c>
    </row>
    <row r="604" spans="1:2" ht="12.75">
      <c r="A604">
        <v>5.68</v>
      </c>
      <c r="B604">
        <f t="shared" si="14"/>
        <v>0.06166677893127642</v>
      </c>
    </row>
    <row r="605" spans="1:2" ht="12.75">
      <c r="A605">
        <v>5.69</v>
      </c>
      <c r="B605">
        <f t="shared" si="14"/>
        <v>0.061529461310192664</v>
      </c>
    </row>
    <row r="606" spans="1:2" ht="12.75">
      <c r="A606">
        <v>5.7</v>
      </c>
      <c r="B606">
        <f t="shared" si="14"/>
        <v>0.06139245529282134</v>
      </c>
    </row>
    <row r="607" spans="1:2" ht="12.75">
      <c r="A607">
        <v>5.71</v>
      </c>
      <c r="B607">
        <f t="shared" si="14"/>
        <v>0.06125576013894441</v>
      </c>
    </row>
    <row r="608" spans="1:2" ht="12.75">
      <c r="A608">
        <v>5.72</v>
      </c>
      <c r="B608">
        <f t="shared" si="14"/>
        <v>0.06111937511032336</v>
      </c>
    </row>
    <row r="609" spans="1:2" ht="12.75">
      <c r="A609">
        <v>5.73</v>
      </c>
      <c r="B609">
        <f t="shared" si="14"/>
        <v>0.06098329947069244</v>
      </c>
    </row>
    <row r="610" spans="1:2" ht="12.75">
      <c r="A610">
        <v>5.74</v>
      </c>
      <c r="B610">
        <f t="shared" si="14"/>
        <v>0.060847532485751456</v>
      </c>
    </row>
    <row r="611" spans="1:2" ht="12.75">
      <c r="A611">
        <v>5.75</v>
      </c>
      <c r="B611">
        <f t="shared" si="14"/>
        <v>0.060712073423159034</v>
      </c>
    </row>
    <row r="612" spans="1:2" ht="12.75">
      <c r="A612">
        <v>5.76</v>
      </c>
      <c r="B612">
        <f t="shared" si="14"/>
        <v>0.06057692155252562</v>
      </c>
    </row>
    <row r="613" spans="1:2" ht="12.75">
      <c r="A613">
        <v>5.77</v>
      </c>
      <c r="B613">
        <f t="shared" si="14"/>
        <v>0.060442076145406656</v>
      </c>
    </row>
    <row r="614" spans="1:2" ht="12.75">
      <c r="A614">
        <v>5.78</v>
      </c>
      <c r="B614">
        <f aca="true" t="shared" si="15" ref="B614:B677">EXP(D$2*LN(E$2)+(D$2-1)*LN(A614)-E$2*A614-GAMMALN(D$2))</f>
        <v>0.06030753647529586</v>
      </c>
    </row>
    <row r="615" spans="1:2" ht="12.75">
      <c r="A615">
        <v>5.79</v>
      </c>
      <c r="B615">
        <f t="shared" si="15"/>
        <v>0.0601733018176183</v>
      </c>
    </row>
    <row r="616" spans="1:2" ht="12.75">
      <c r="A616">
        <v>5.8</v>
      </c>
      <c r="B616">
        <f t="shared" si="15"/>
        <v>0.06003937144972378</v>
      </c>
    </row>
    <row r="617" spans="1:2" ht="12.75">
      <c r="A617">
        <v>5.81</v>
      </c>
      <c r="B617">
        <f t="shared" si="15"/>
        <v>0.05990574465088012</v>
      </c>
    </row>
    <row r="618" spans="1:2" ht="12.75">
      <c r="A618">
        <v>5.82</v>
      </c>
      <c r="B618">
        <f t="shared" si="15"/>
        <v>0.05977242070226645</v>
      </c>
    </row>
    <row r="619" spans="1:2" ht="12.75">
      <c r="A619">
        <v>5.83</v>
      </c>
      <c r="B619">
        <f t="shared" si="15"/>
        <v>0.0596393988869666</v>
      </c>
    </row>
    <row r="620" spans="1:2" ht="12.75">
      <c r="A620">
        <v>5.84</v>
      </c>
      <c r="B620">
        <f t="shared" si="15"/>
        <v>0.05950667848996259</v>
      </c>
    </row>
    <row r="621" spans="1:2" ht="12.75">
      <c r="A621">
        <v>5.85</v>
      </c>
      <c r="B621">
        <f t="shared" si="15"/>
        <v>0.05937425879812792</v>
      </c>
    </row>
    <row r="622" spans="1:2" ht="12.75">
      <c r="A622">
        <v>5.86</v>
      </c>
      <c r="B622">
        <f t="shared" si="15"/>
        <v>0.0592421391002212</v>
      </c>
    </row>
    <row r="623" spans="1:2" ht="12.75">
      <c r="A623">
        <v>5.87</v>
      </c>
      <c r="B623">
        <f t="shared" si="15"/>
        <v>0.05911031868687963</v>
      </c>
    </row>
    <row r="624" spans="1:2" ht="12.75">
      <c r="A624">
        <v>5.88</v>
      </c>
      <c r="B624">
        <f t="shared" si="15"/>
        <v>0.05897879685061249</v>
      </c>
    </row>
    <row r="625" spans="1:2" ht="12.75">
      <c r="A625">
        <v>5.89</v>
      </c>
      <c r="B625">
        <f t="shared" si="15"/>
        <v>0.058847572885794786</v>
      </c>
    </row>
    <row r="626" spans="1:2" ht="12.75">
      <c r="A626">
        <v>5.9</v>
      </c>
      <c r="B626">
        <f t="shared" si="15"/>
        <v>0.05871664608866084</v>
      </c>
    </row>
    <row r="627" spans="1:2" ht="12.75">
      <c r="A627">
        <v>5.91</v>
      </c>
      <c r="B627">
        <f t="shared" si="15"/>
        <v>0.05858601575729795</v>
      </c>
    </row>
    <row r="628" spans="1:2" ht="12.75">
      <c r="A628">
        <v>5.92</v>
      </c>
      <c r="B628">
        <f t="shared" si="15"/>
        <v>0.058455681191640116</v>
      </c>
    </row>
    <row r="629" spans="1:2" ht="12.75">
      <c r="A629">
        <v>5.93</v>
      </c>
      <c r="B629">
        <f t="shared" si="15"/>
        <v>0.05832564169346173</v>
      </c>
    </row>
    <row r="630" spans="1:2" ht="12.75">
      <c r="A630">
        <v>5.94</v>
      </c>
      <c r="B630">
        <f t="shared" si="15"/>
        <v>0.05819589656637127</v>
      </c>
    </row>
    <row r="631" spans="1:2" ht="12.75">
      <c r="A631">
        <v>5.95</v>
      </c>
      <c r="B631">
        <f t="shared" si="15"/>
        <v>0.05806644511580525</v>
      </c>
    </row>
    <row r="632" spans="1:2" ht="12.75">
      <c r="A632">
        <v>5.96</v>
      </c>
      <c r="B632">
        <f t="shared" si="15"/>
        <v>0.05793728664902186</v>
      </c>
    </row>
    <row r="633" spans="1:2" ht="12.75">
      <c r="A633">
        <v>5.97</v>
      </c>
      <c r="B633">
        <f t="shared" si="15"/>
        <v>0.05780842047509487</v>
      </c>
    </row>
    <row r="634" spans="1:2" ht="12.75">
      <c r="A634">
        <v>5.98</v>
      </c>
      <c r="B634">
        <f t="shared" si="15"/>
        <v>0.057679845904907594</v>
      </c>
    </row>
    <row r="635" spans="1:2" ht="12.75">
      <c r="A635">
        <v>5.99</v>
      </c>
      <c r="B635">
        <f t="shared" si="15"/>
        <v>0.05755156225114681</v>
      </c>
    </row>
    <row r="636" spans="1:2" ht="12.75">
      <c r="A636">
        <v>6</v>
      </c>
      <c r="B636">
        <f t="shared" si="15"/>
        <v>0.057423568828296495</v>
      </c>
    </row>
    <row r="637" spans="1:2" ht="12.75">
      <c r="A637">
        <v>6.01</v>
      </c>
      <c r="B637">
        <f t="shared" si="15"/>
        <v>0.0572958649526321</v>
      </c>
    </row>
    <row r="638" spans="1:2" ht="12.75">
      <c r="A638">
        <v>6.02</v>
      </c>
      <c r="B638">
        <f t="shared" si="15"/>
        <v>0.057168449942214254</v>
      </c>
    </row>
    <row r="639" spans="1:2" ht="12.75">
      <c r="A639">
        <v>6.03</v>
      </c>
      <c r="B639">
        <f t="shared" si="15"/>
        <v>0.05704132311688314</v>
      </c>
    </row>
    <row r="640" spans="1:2" ht="12.75">
      <c r="A640">
        <v>6.04</v>
      </c>
      <c r="B640">
        <f t="shared" si="15"/>
        <v>0.05691448379825234</v>
      </c>
    </row>
    <row r="641" spans="1:2" ht="12.75">
      <c r="A641">
        <v>6.05</v>
      </c>
      <c r="B641">
        <f t="shared" si="15"/>
        <v>0.056787931309702874</v>
      </c>
    </row>
    <row r="642" spans="1:2" ht="12.75">
      <c r="A642">
        <v>6.06</v>
      </c>
      <c r="B642">
        <f t="shared" si="15"/>
        <v>0.05666166497637756</v>
      </c>
    </row>
    <row r="643" spans="1:2" ht="12.75">
      <c r="A643">
        <v>6.07</v>
      </c>
      <c r="B643">
        <f t="shared" si="15"/>
        <v>0.05653568412517505</v>
      </c>
    </row>
    <row r="644" spans="1:2" ht="12.75">
      <c r="A644">
        <v>6.08</v>
      </c>
      <c r="B644">
        <f t="shared" si="15"/>
        <v>0.05640998808474397</v>
      </c>
    </row>
    <row r="645" spans="1:2" ht="12.75">
      <c r="A645">
        <v>6.09</v>
      </c>
      <c r="B645">
        <f t="shared" si="15"/>
        <v>0.05628457618547724</v>
      </c>
    </row>
    <row r="646" spans="1:2" ht="12.75">
      <c r="A646">
        <v>6.1</v>
      </c>
      <c r="B646">
        <f t="shared" si="15"/>
        <v>0.0561594477595063</v>
      </c>
    </row>
    <row r="647" spans="1:2" ht="12.75">
      <c r="A647">
        <v>6.11</v>
      </c>
      <c r="B647">
        <f t="shared" si="15"/>
        <v>0.05603460214069524</v>
      </c>
    </row>
    <row r="648" spans="1:2" ht="12.75">
      <c r="A648">
        <v>6.12</v>
      </c>
      <c r="B648">
        <f t="shared" si="15"/>
        <v>0.05591003866463545</v>
      </c>
    </row>
    <row r="649" spans="1:2" ht="12.75">
      <c r="A649">
        <v>6.13</v>
      </c>
      <c r="B649">
        <f t="shared" si="15"/>
        <v>0.05578575666863953</v>
      </c>
    </row>
    <row r="650" spans="1:2" ht="12.75">
      <c r="A650">
        <v>6.14</v>
      </c>
      <c r="B650">
        <f t="shared" si="15"/>
        <v>0.055661755491736</v>
      </c>
    </row>
    <row r="651" spans="1:2" ht="12.75">
      <c r="A651">
        <v>6.15</v>
      </c>
      <c r="B651">
        <f t="shared" si="15"/>
        <v>0.05553803447466345</v>
      </c>
    </row>
    <row r="652" spans="1:2" ht="12.75">
      <c r="A652">
        <v>6.16</v>
      </c>
      <c r="B652">
        <f t="shared" si="15"/>
        <v>0.055414592959865096</v>
      </c>
    </row>
    <row r="653" spans="1:2" ht="12.75">
      <c r="A653">
        <v>6.17</v>
      </c>
      <c r="B653">
        <f t="shared" si="15"/>
        <v>0.05529143029148326</v>
      </c>
    </row>
    <row r="654" spans="1:2" ht="12.75">
      <c r="A654">
        <v>6.18</v>
      </c>
      <c r="B654">
        <f t="shared" si="15"/>
        <v>0.05516854581535364</v>
      </c>
    </row>
    <row r="655" spans="1:2" ht="12.75">
      <c r="A655">
        <v>6.19</v>
      </c>
      <c r="B655">
        <f t="shared" si="15"/>
        <v>0.05504593887900002</v>
      </c>
    </row>
    <row r="656" spans="1:2" ht="12.75">
      <c r="A656">
        <v>6.2</v>
      </c>
      <c r="B656">
        <f t="shared" si="15"/>
        <v>0.054923608831628744</v>
      </c>
    </row>
    <row r="657" spans="1:2" ht="12.75">
      <c r="A657">
        <v>6.21</v>
      </c>
      <c r="B657">
        <f t="shared" si="15"/>
        <v>0.054801555024123164</v>
      </c>
    </row>
    <row r="658" spans="1:2" ht="12.75">
      <c r="A658">
        <v>6.22</v>
      </c>
      <c r="B658">
        <f t="shared" si="15"/>
        <v>0.05467977680903837</v>
      </c>
    </row>
    <row r="659" spans="1:2" ht="12.75">
      <c r="A659">
        <v>6.23</v>
      </c>
      <c r="B659">
        <f t="shared" si="15"/>
        <v>0.054558273540595684</v>
      </c>
    </row>
    <row r="660" spans="1:2" ht="12.75">
      <c r="A660">
        <v>6.24</v>
      </c>
      <c r="B660">
        <f t="shared" si="15"/>
        <v>0.05443704457467736</v>
      </c>
    </row>
    <row r="661" spans="1:2" ht="12.75">
      <c r="A661">
        <v>6.25</v>
      </c>
      <c r="B661">
        <f t="shared" si="15"/>
        <v>0.05431608926882125</v>
      </c>
    </row>
    <row r="662" spans="1:2" ht="12.75">
      <c r="A662">
        <v>6.26</v>
      </c>
      <c r="B662">
        <f t="shared" si="15"/>
        <v>0.05419540698221535</v>
      </c>
    </row>
    <row r="663" spans="1:2" ht="12.75">
      <c r="A663">
        <v>6.27</v>
      </c>
      <c r="B663">
        <f t="shared" si="15"/>
        <v>0.05407499707569271</v>
      </c>
    </row>
    <row r="664" spans="1:2" ht="12.75">
      <c r="A664">
        <v>6.28</v>
      </c>
      <c r="B664">
        <f t="shared" si="15"/>
        <v>0.05395485891172606</v>
      </c>
    </row>
    <row r="665" spans="1:2" ht="12.75">
      <c r="A665">
        <v>6.29</v>
      </c>
      <c r="B665">
        <f t="shared" si="15"/>
        <v>0.053834991854422636</v>
      </c>
    </row>
    <row r="666" spans="1:2" ht="12.75">
      <c r="A666">
        <v>6.3</v>
      </c>
      <c r="B666">
        <f t="shared" si="15"/>
        <v>0.05371539526951877</v>
      </c>
    </row>
    <row r="667" spans="1:2" ht="12.75">
      <c r="A667">
        <v>6.31</v>
      </c>
      <c r="B667">
        <f t="shared" si="15"/>
        <v>0.05359606852437499</v>
      </c>
    </row>
    <row r="668" spans="1:2" ht="12.75">
      <c r="A668">
        <v>6.32</v>
      </c>
      <c r="B668">
        <f t="shared" si="15"/>
        <v>0.053477010987970634</v>
      </c>
    </row>
    <row r="669" spans="1:2" ht="12.75">
      <c r="A669">
        <v>6.33</v>
      </c>
      <c r="B669">
        <f t="shared" si="15"/>
        <v>0.053358222030898815</v>
      </c>
    </row>
    <row r="670" spans="1:2" ht="12.75">
      <c r="A670">
        <v>6.34</v>
      </c>
      <c r="B670">
        <f t="shared" si="15"/>
        <v>0.05323970102536133</v>
      </c>
    </row>
    <row r="671" spans="1:2" ht="12.75">
      <c r="A671">
        <v>6.35</v>
      </c>
      <c r="B671">
        <f t="shared" si="15"/>
        <v>0.053121447345163345</v>
      </c>
    </row>
    <row r="672" spans="1:2" ht="12.75">
      <c r="A672">
        <v>6.36</v>
      </c>
      <c r="B672">
        <f t="shared" si="15"/>
        <v>0.05300346036570868</v>
      </c>
    </row>
    <row r="673" spans="1:2" ht="12.75">
      <c r="A673">
        <v>6.37</v>
      </c>
      <c r="B673">
        <f t="shared" si="15"/>
        <v>0.052885739463994504</v>
      </c>
    </row>
    <row r="674" spans="1:2" ht="12.75">
      <c r="A674">
        <v>6.38</v>
      </c>
      <c r="B674">
        <f t="shared" si="15"/>
        <v>0.05276828401860636</v>
      </c>
    </row>
    <row r="675" spans="1:2" ht="12.75">
      <c r="A675">
        <v>6.39</v>
      </c>
      <c r="B675">
        <f t="shared" si="15"/>
        <v>0.052651093409713225</v>
      </c>
    </row>
    <row r="676" spans="1:2" ht="12.75">
      <c r="A676">
        <v>6.4</v>
      </c>
      <c r="B676">
        <f t="shared" si="15"/>
        <v>0.052534167019062494</v>
      </c>
    </row>
    <row r="677" spans="1:2" ht="12.75">
      <c r="A677">
        <v>6.41</v>
      </c>
      <c r="B677">
        <f t="shared" si="15"/>
        <v>0.05241750422997509</v>
      </c>
    </row>
    <row r="678" spans="1:2" ht="12.75">
      <c r="A678">
        <v>6.42</v>
      </c>
      <c r="B678">
        <f aca="true" t="shared" si="16" ref="B678:B741">EXP(D$2*LN(E$2)+(D$2-1)*LN(A678)-E$2*A678-GAMMALN(D$2))</f>
        <v>0.052301104427340386</v>
      </c>
    </row>
    <row r="679" spans="1:2" ht="12.75">
      <c r="A679">
        <v>6.43</v>
      </c>
      <c r="B679">
        <f t="shared" si="16"/>
        <v>0.05218496699761148</v>
      </c>
    </row>
    <row r="680" spans="1:2" ht="12.75">
      <c r="A680">
        <v>6.44</v>
      </c>
      <c r="B680">
        <f t="shared" si="16"/>
        <v>0.052069091328800186</v>
      </c>
    </row>
    <row r="681" spans="1:2" ht="12.75">
      <c r="A681">
        <v>6.45</v>
      </c>
      <c r="B681">
        <f t="shared" si="16"/>
        <v>0.051953476810472264</v>
      </c>
    </row>
    <row r="682" spans="1:2" ht="12.75">
      <c r="A682">
        <v>6.46</v>
      </c>
      <c r="B682">
        <f t="shared" si="16"/>
        <v>0.05183812283374243</v>
      </c>
    </row>
    <row r="683" spans="1:2" ht="12.75">
      <c r="A683">
        <v>6.47</v>
      </c>
      <c r="B683">
        <f t="shared" si="16"/>
        <v>0.051723028791269755</v>
      </c>
    </row>
    <row r="684" spans="1:2" ht="12.75">
      <c r="A684">
        <v>6.48</v>
      </c>
      <c r="B684">
        <f t="shared" si="16"/>
        <v>0.05160819407725269</v>
      </c>
    </row>
    <row r="685" spans="1:2" ht="12.75">
      <c r="A685">
        <v>6.49</v>
      </c>
      <c r="B685">
        <f t="shared" si="16"/>
        <v>0.05149361808742438</v>
      </c>
    </row>
    <row r="686" spans="1:2" ht="12.75">
      <c r="A686">
        <v>6.5</v>
      </c>
      <c r="B686">
        <f t="shared" si="16"/>
        <v>0.05137930021904786</v>
      </c>
    </row>
    <row r="687" spans="1:2" ht="12.75">
      <c r="A687">
        <v>6.51</v>
      </c>
      <c r="B687">
        <f t="shared" si="16"/>
        <v>0.0512652398709114</v>
      </c>
    </row>
    <row r="688" spans="1:2" ht="12.75">
      <c r="A688">
        <v>6.52</v>
      </c>
      <c r="B688">
        <f t="shared" si="16"/>
        <v>0.05115143644332371</v>
      </c>
    </row>
    <row r="689" spans="1:2" ht="12.75">
      <c r="A689">
        <v>6.53</v>
      </c>
      <c r="B689">
        <f t="shared" si="16"/>
        <v>0.051037889338109314</v>
      </c>
    </row>
    <row r="690" spans="1:2" ht="12.75">
      <c r="A690">
        <v>6.54</v>
      </c>
      <c r="B690">
        <f t="shared" si="16"/>
        <v>0.05092459795860386</v>
      </c>
    </row>
    <row r="691" spans="1:2" ht="12.75">
      <c r="A691">
        <v>6.55</v>
      </c>
      <c r="B691">
        <f t="shared" si="16"/>
        <v>0.05081156170964944</v>
      </c>
    </row>
    <row r="692" spans="1:2" ht="12.75">
      <c r="A692">
        <v>6.56</v>
      </c>
      <c r="B692">
        <f t="shared" si="16"/>
        <v>0.0506987799975901</v>
      </c>
    </row>
    <row r="693" spans="1:2" ht="12.75">
      <c r="A693">
        <v>6.57</v>
      </c>
      <c r="B693">
        <f t="shared" si="16"/>
        <v>0.05058625223026698</v>
      </c>
    </row>
    <row r="694" spans="1:2" ht="12.75">
      <c r="A694">
        <v>6.58</v>
      </c>
      <c r="B694">
        <f t="shared" si="16"/>
        <v>0.05047397781701401</v>
      </c>
    </row>
    <row r="695" spans="1:2" ht="12.75">
      <c r="A695">
        <v>6.59</v>
      </c>
      <c r="B695">
        <f t="shared" si="16"/>
        <v>0.050361956168653146</v>
      </c>
    </row>
    <row r="696" spans="1:2" ht="12.75">
      <c r="A696">
        <v>6.6</v>
      </c>
      <c r="B696">
        <f t="shared" si="16"/>
        <v>0.050250186697489985</v>
      </c>
    </row>
    <row r="697" spans="1:2" ht="12.75">
      <c r="A697">
        <v>6.61</v>
      </c>
      <c r="B697">
        <f t="shared" si="16"/>
        <v>0.05013866881730906</v>
      </c>
    </row>
    <row r="698" spans="1:2" ht="12.75">
      <c r="A698">
        <v>6.62</v>
      </c>
      <c r="B698">
        <f t="shared" si="16"/>
        <v>0.05002740194336946</v>
      </c>
    </row>
    <row r="699" spans="1:2" ht="12.75">
      <c r="A699">
        <v>6.63</v>
      </c>
      <c r="B699">
        <f t="shared" si="16"/>
        <v>0.049916385492400385</v>
      </c>
    </row>
    <row r="700" spans="1:2" ht="12.75">
      <c r="A700">
        <v>6.64</v>
      </c>
      <c r="B700">
        <f t="shared" si="16"/>
        <v>0.04980561888259649</v>
      </c>
    </row>
    <row r="701" spans="1:2" ht="12.75">
      <c r="A701">
        <v>6.65</v>
      </c>
      <c r="B701">
        <f t="shared" si="16"/>
        <v>0.04969510153361368</v>
      </c>
    </row>
    <row r="702" spans="1:2" ht="12.75">
      <c r="A702">
        <v>6.66</v>
      </c>
      <c r="B702">
        <f t="shared" si="16"/>
        <v>0.0495848328665645</v>
      </c>
    </row>
    <row r="703" spans="1:2" ht="12.75">
      <c r="A703">
        <v>6.67</v>
      </c>
      <c r="B703">
        <f t="shared" si="16"/>
        <v>0.049474812304013814</v>
      </c>
    </row>
    <row r="704" spans="1:2" ht="12.75">
      <c r="A704">
        <v>6.68</v>
      </c>
      <c r="B704">
        <f t="shared" si="16"/>
        <v>0.04936503926997437</v>
      </c>
    </row>
    <row r="705" spans="1:2" ht="12.75">
      <c r="A705">
        <v>6.69</v>
      </c>
      <c r="B705">
        <f t="shared" si="16"/>
        <v>0.04925551318990252</v>
      </c>
    </row>
    <row r="706" spans="1:2" ht="12.75">
      <c r="A706">
        <v>6.7</v>
      </c>
      <c r="B706">
        <f t="shared" si="16"/>
        <v>0.04914623349069375</v>
      </c>
    </row>
    <row r="707" spans="1:2" ht="12.75">
      <c r="A707">
        <v>6.71</v>
      </c>
      <c r="B707">
        <f t="shared" si="16"/>
        <v>0.04903719960067846</v>
      </c>
    </row>
    <row r="708" spans="1:2" ht="12.75">
      <c r="A708">
        <v>6.72</v>
      </c>
      <c r="B708">
        <f t="shared" si="16"/>
        <v>0.048928410949617564</v>
      </c>
    </row>
    <row r="709" spans="1:2" ht="12.75">
      <c r="A709">
        <v>6.73</v>
      </c>
      <c r="B709">
        <f t="shared" si="16"/>
        <v>0.04881986696869823</v>
      </c>
    </row>
    <row r="710" spans="1:2" ht="12.75">
      <c r="A710">
        <v>6.74</v>
      </c>
      <c r="B710">
        <f t="shared" si="16"/>
        <v>0.04871156709052959</v>
      </c>
    </row>
    <row r="711" spans="1:2" ht="12.75">
      <c r="A711">
        <v>6.75</v>
      </c>
      <c r="B711">
        <f t="shared" si="16"/>
        <v>0.04860351074913855</v>
      </c>
    </row>
    <row r="712" spans="1:2" ht="12.75">
      <c r="A712">
        <v>6.76</v>
      </c>
      <c r="B712">
        <f t="shared" si="16"/>
        <v>0.048495697379965515</v>
      </c>
    </row>
    <row r="713" spans="1:2" ht="12.75">
      <c r="A713">
        <v>6.77</v>
      </c>
      <c r="B713">
        <f t="shared" si="16"/>
        <v>0.04838812641986003</v>
      </c>
    </row>
    <row r="714" spans="1:2" ht="12.75">
      <c r="A714">
        <v>6.78</v>
      </c>
      <c r="B714">
        <f t="shared" si="16"/>
        <v>0.04828079730707678</v>
      </c>
    </row>
    <row r="715" spans="1:2" ht="12.75">
      <c r="A715">
        <v>6.79</v>
      </c>
      <c r="B715">
        <f t="shared" si="16"/>
        <v>0.04817370948127138</v>
      </c>
    </row>
    <row r="716" spans="1:2" ht="12.75">
      <c r="A716">
        <v>6.8</v>
      </c>
      <c r="B716">
        <f t="shared" si="16"/>
        <v>0.04806686238349602</v>
      </c>
    </row>
    <row r="717" spans="1:2" ht="12.75">
      <c r="A717">
        <v>6.81</v>
      </c>
      <c r="B717">
        <f t="shared" si="16"/>
        <v>0.04796025545619549</v>
      </c>
    </row>
    <row r="718" spans="1:2" ht="12.75">
      <c r="A718">
        <v>6.82</v>
      </c>
      <c r="B718">
        <f t="shared" si="16"/>
        <v>0.04785388814320306</v>
      </c>
    </row>
    <row r="719" spans="1:2" ht="12.75">
      <c r="A719">
        <v>6.83</v>
      </c>
      <c r="B719">
        <f t="shared" si="16"/>
        <v>0.04774775988973621</v>
      </c>
    </row>
    <row r="720" spans="1:2" ht="12.75">
      <c r="A720">
        <v>6.84</v>
      </c>
      <c r="B720">
        <f t="shared" si="16"/>
        <v>0.0476418701423927</v>
      </c>
    </row>
    <row r="721" spans="1:2" ht="12.75">
      <c r="A721">
        <v>6.85</v>
      </c>
      <c r="B721">
        <f t="shared" si="16"/>
        <v>0.04753621834914633</v>
      </c>
    </row>
    <row r="722" spans="1:2" ht="12.75">
      <c r="A722">
        <v>6.86</v>
      </c>
      <c r="B722">
        <f t="shared" si="16"/>
        <v>0.047430803959343</v>
      </c>
    </row>
    <row r="723" spans="1:2" ht="12.75">
      <c r="A723">
        <v>6.87</v>
      </c>
      <c r="B723">
        <f t="shared" si="16"/>
        <v>0.04732562642369667</v>
      </c>
    </row>
    <row r="724" spans="1:2" ht="12.75">
      <c r="A724">
        <v>6.88</v>
      </c>
      <c r="B724">
        <f t="shared" si="16"/>
        <v>0.04722068519428516</v>
      </c>
    </row>
    <row r="725" spans="1:2" ht="12.75">
      <c r="A725">
        <v>6.89</v>
      </c>
      <c r="B725">
        <f t="shared" si="16"/>
        <v>0.04711597972454634</v>
      </c>
    </row>
    <row r="726" spans="1:2" ht="12.75">
      <c r="A726">
        <v>6.9</v>
      </c>
      <c r="B726">
        <f t="shared" si="16"/>
        <v>0.04701150946927398</v>
      </c>
    </row>
    <row r="727" spans="1:2" ht="12.75">
      <c r="A727">
        <v>6.91</v>
      </c>
      <c r="B727">
        <f t="shared" si="16"/>
        <v>0.046907273884613916</v>
      </c>
    </row>
    <row r="728" spans="1:2" ht="12.75">
      <c r="A728">
        <v>6.92</v>
      </c>
      <c r="B728">
        <f t="shared" si="16"/>
        <v>0.04680327242805993</v>
      </c>
    </row>
    <row r="729" spans="1:2" ht="12.75">
      <c r="A729">
        <v>6.93</v>
      </c>
      <c r="B729">
        <f t="shared" si="16"/>
        <v>0.046699504558449866</v>
      </c>
    </row>
    <row r="730" spans="1:2" ht="12.75">
      <c r="A730">
        <v>6.94</v>
      </c>
      <c r="B730">
        <f t="shared" si="16"/>
        <v>0.04659596973596169</v>
      </c>
    </row>
    <row r="731" spans="1:2" ht="12.75">
      <c r="A731">
        <v>6.95</v>
      </c>
      <c r="B731">
        <f t="shared" si="16"/>
        <v>0.046492667422109696</v>
      </c>
    </row>
    <row r="732" spans="1:2" ht="12.75">
      <c r="A732">
        <v>6.96</v>
      </c>
      <c r="B732">
        <f t="shared" si="16"/>
        <v>0.046389597079740365</v>
      </c>
    </row>
    <row r="733" spans="1:2" ht="12.75">
      <c r="A733">
        <v>6.97</v>
      </c>
      <c r="B733">
        <f t="shared" si="16"/>
        <v>0.04628675817302866</v>
      </c>
    </row>
    <row r="734" spans="1:2" ht="12.75">
      <c r="A734">
        <v>6.98</v>
      </c>
      <c r="B734">
        <f t="shared" si="16"/>
        <v>0.04618415016747404</v>
      </c>
    </row>
    <row r="735" spans="1:2" ht="12.75">
      <c r="A735">
        <v>6.99</v>
      </c>
      <c r="B735">
        <f t="shared" si="16"/>
        <v>0.046081772529896814</v>
      </c>
    </row>
    <row r="736" spans="1:2" ht="12.75">
      <c r="A736">
        <v>7</v>
      </c>
      <c r="B736">
        <f t="shared" si="16"/>
        <v>0.04597962472843397</v>
      </c>
    </row>
    <row r="737" spans="1:2" ht="12.75">
      <c r="A737">
        <v>7.01</v>
      </c>
      <c r="B737">
        <f t="shared" si="16"/>
        <v>0.0458777062325357</v>
      </c>
    </row>
    <row r="738" spans="1:2" ht="12.75">
      <c r="A738">
        <v>7.02</v>
      </c>
      <c r="B738">
        <f t="shared" si="16"/>
        <v>0.04577601651296135</v>
      </c>
    </row>
    <row r="739" spans="1:2" ht="12.75">
      <c r="A739">
        <v>7.03</v>
      </c>
      <c r="B739">
        <f t="shared" si="16"/>
        <v>0.045674555041775686</v>
      </c>
    </row>
    <row r="740" spans="1:2" ht="12.75">
      <c r="A740">
        <v>7.04</v>
      </c>
      <c r="B740">
        <f t="shared" si="16"/>
        <v>0.045573321292345176</v>
      </c>
    </row>
    <row r="741" spans="1:2" ht="12.75">
      <c r="A741">
        <v>7.05</v>
      </c>
      <c r="B741">
        <f t="shared" si="16"/>
        <v>0.045472314739334246</v>
      </c>
    </row>
    <row r="742" spans="1:2" ht="12.75">
      <c r="A742">
        <v>7.06</v>
      </c>
      <c r="B742">
        <f aca="true" t="shared" si="17" ref="B742:B805">EXP(D$2*LN(E$2)+(D$2-1)*LN(A742)-E$2*A742-GAMMALN(D$2))</f>
        <v>0.04537153485870132</v>
      </c>
    </row>
    <row r="743" spans="1:2" ht="12.75">
      <c r="A743">
        <v>7.07</v>
      </c>
      <c r="B743">
        <f t="shared" si="17"/>
        <v>0.045270981127695405</v>
      </c>
    </row>
    <row r="744" spans="1:2" ht="12.75">
      <c r="A744">
        <v>7.08</v>
      </c>
      <c r="B744">
        <f t="shared" si="17"/>
        <v>0.045170653024852125</v>
      </c>
    </row>
    <row r="745" spans="1:2" ht="12.75">
      <c r="A745">
        <v>7.09</v>
      </c>
      <c r="B745">
        <f t="shared" si="17"/>
        <v>0.04507055002999014</v>
      </c>
    </row>
    <row r="746" spans="1:2" ht="12.75">
      <c r="A746">
        <v>7.1</v>
      </c>
      <c r="B746">
        <f t="shared" si="17"/>
        <v>0.04497067162420736</v>
      </c>
    </row>
    <row r="747" spans="1:2" ht="12.75">
      <c r="A747">
        <v>7.11</v>
      </c>
      <c r="B747">
        <f t="shared" si="17"/>
        <v>0.04487101728987743</v>
      </c>
    </row>
    <row r="748" spans="1:2" ht="12.75">
      <c r="A748">
        <v>7.12</v>
      </c>
      <c r="B748">
        <f t="shared" si="17"/>
        <v>0.044771586510645896</v>
      </c>
    </row>
    <row r="749" spans="1:2" ht="12.75">
      <c r="A749">
        <v>7.13</v>
      </c>
      <c r="B749">
        <f t="shared" si="17"/>
        <v>0.04467237877142668</v>
      </c>
    </row>
    <row r="750" spans="1:2" ht="12.75">
      <c r="A750">
        <v>7.14</v>
      </c>
      <c r="B750">
        <f t="shared" si="17"/>
        <v>0.04457339355839839</v>
      </c>
    </row>
    <row r="751" spans="1:2" ht="12.75">
      <c r="A751">
        <v>7.15</v>
      </c>
      <c r="B751">
        <f t="shared" si="17"/>
        <v>0.044474630359000664</v>
      </c>
    </row>
    <row r="752" spans="1:2" ht="12.75">
      <c r="A752">
        <v>7.16</v>
      </c>
      <c r="B752">
        <f t="shared" si="17"/>
        <v>0.04437608866193073</v>
      </c>
    </row>
    <row r="753" spans="1:2" ht="12.75">
      <c r="A753">
        <v>7.17</v>
      </c>
      <c r="B753">
        <f t="shared" si="17"/>
        <v>0.044277767957139655</v>
      </c>
    </row>
    <row r="754" spans="1:2" ht="12.75">
      <c r="A754">
        <v>7.18</v>
      </c>
      <c r="B754">
        <f t="shared" si="17"/>
        <v>0.044179667735828765</v>
      </c>
    </row>
    <row r="755" spans="1:2" ht="12.75">
      <c r="A755">
        <v>7.19</v>
      </c>
      <c r="B755">
        <f t="shared" si="17"/>
        <v>0.04408178749044629</v>
      </c>
    </row>
    <row r="756" spans="1:2" ht="12.75">
      <c r="A756">
        <v>7.2</v>
      </c>
      <c r="B756">
        <f t="shared" si="17"/>
        <v>0.04398412671468352</v>
      </c>
    </row>
    <row r="757" spans="1:2" ht="12.75">
      <c r="A757">
        <v>7.21</v>
      </c>
      <c r="B757">
        <f t="shared" si="17"/>
        <v>0.0438866849034715</v>
      </c>
    </row>
    <row r="758" spans="1:2" ht="12.75">
      <c r="A758">
        <v>7.22</v>
      </c>
      <c r="B758">
        <f t="shared" si="17"/>
        <v>0.04378946155297741</v>
      </c>
    </row>
    <row r="759" spans="1:2" ht="12.75">
      <c r="A759">
        <v>7.23</v>
      </c>
      <c r="B759">
        <f t="shared" si="17"/>
        <v>0.04369245616060107</v>
      </c>
    </row>
    <row r="760" spans="1:2" ht="12.75">
      <c r="A760">
        <v>7.24</v>
      </c>
      <c r="B760">
        <f t="shared" si="17"/>
        <v>0.0435956682249715</v>
      </c>
    </row>
    <row r="761" spans="1:2" ht="12.75">
      <c r="A761">
        <v>7.25</v>
      </c>
      <c r="B761">
        <f t="shared" si="17"/>
        <v>0.04349909724594336</v>
      </c>
    </row>
    <row r="762" spans="1:2" ht="12.75">
      <c r="A762">
        <v>7.26</v>
      </c>
      <c r="B762">
        <f t="shared" si="17"/>
        <v>0.043402742724593546</v>
      </c>
    </row>
    <row r="763" spans="1:2" ht="12.75">
      <c r="A763">
        <v>7.27</v>
      </c>
      <c r="B763">
        <f t="shared" si="17"/>
        <v>0.04330660416321766</v>
      </c>
    </row>
    <row r="764" spans="1:2" ht="12.75">
      <c r="A764">
        <v>7.28</v>
      </c>
      <c r="B764">
        <f t="shared" si="17"/>
        <v>0.04321068106532667</v>
      </c>
    </row>
    <row r="765" spans="1:2" ht="12.75">
      <c r="A765">
        <v>7.29</v>
      </c>
      <c r="B765">
        <f t="shared" si="17"/>
        <v>0.043114972935643446</v>
      </c>
    </row>
    <row r="766" spans="1:2" ht="12.75">
      <c r="A766">
        <v>7.3</v>
      </c>
      <c r="B766">
        <f t="shared" si="17"/>
        <v>0.04301947928009927</v>
      </c>
    </row>
    <row r="767" spans="1:2" ht="12.75">
      <c r="A767">
        <v>7.31</v>
      </c>
      <c r="B767">
        <f t="shared" si="17"/>
        <v>0.04292419960583054</v>
      </c>
    </row>
    <row r="768" spans="1:2" ht="12.75">
      <c r="A768">
        <v>7.32</v>
      </c>
      <c r="B768">
        <f t="shared" si="17"/>
        <v>0.04282913342117537</v>
      </c>
    </row>
    <row r="769" spans="1:2" ht="12.75">
      <c r="A769">
        <v>7.33</v>
      </c>
      <c r="B769">
        <f t="shared" si="17"/>
        <v>0.04273428023567017</v>
      </c>
    </row>
    <row r="770" spans="1:2" ht="12.75">
      <c r="A770">
        <v>7.34</v>
      </c>
      <c r="B770">
        <f t="shared" si="17"/>
        <v>0.042639639560046225</v>
      </c>
    </row>
    <row r="771" spans="1:2" ht="12.75">
      <c r="A771">
        <v>7.35</v>
      </c>
      <c r="B771">
        <f t="shared" si="17"/>
        <v>0.04254521090622653</v>
      </c>
    </row>
    <row r="772" spans="1:2" ht="12.75">
      <c r="A772">
        <v>7.36</v>
      </c>
      <c r="B772">
        <f t="shared" si="17"/>
        <v>0.042450993787322255</v>
      </c>
    </row>
    <row r="773" spans="1:2" ht="12.75">
      <c r="A773">
        <v>7.37</v>
      </c>
      <c r="B773">
        <f t="shared" si="17"/>
        <v>0.042356987717629545</v>
      </c>
    </row>
    <row r="774" spans="1:2" ht="12.75">
      <c r="A774">
        <v>7.38</v>
      </c>
      <c r="B774">
        <f t="shared" si="17"/>
        <v>0.042263192212626186</v>
      </c>
    </row>
    <row r="775" spans="1:2" ht="12.75">
      <c r="A775">
        <v>7.39</v>
      </c>
      <c r="B775">
        <f t="shared" si="17"/>
        <v>0.04216960678896823</v>
      </c>
    </row>
    <row r="776" spans="1:2" ht="12.75">
      <c r="A776">
        <v>7.4</v>
      </c>
      <c r="B776">
        <f t="shared" si="17"/>
        <v>0.04207623096448678</v>
      </c>
    </row>
    <row r="777" spans="1:2" ht="12.75">
      <c r="A777">
        <v>7.41</v>
      </c>
      <c r="B777">
        <f t="shared" si="17"/>
        <v>0.04198306425818478</v>
      </c>
    </row>
    <row r="778" spans="1:2" ht="12.75">
      <c r="A778">
        <v>7.42</v>
      </c>
      <c r="B778">
        <f t="shared" si="17"/>
        <v>0.04189010619023354</v>
      </c>
    </row>
    <row r="779" spans="1:2" ht="12.75">
      <c r="A779">
        <v>7.43</v>
      </c>
      <c r="B779">
        <f t="shared" si="17"/>
        <v>0.041797356281969705</v>
      </c>
    </row>
    <row r="780" spans="1:2" ht="12.75">
      <c r="A780">
        <v>7.44</v>
      </c>
      <c r="B780">
        <f t="shared" si="17"/>
        <v>0.041704814055891846</v>
      </c>
    </row>
    <row r="781" spans="1:2" ht="12.75">
      <c r="A781">
        <v>7.45</v>
      </c>
      <c r="B781">
        <f t="shared" si="17"/>
        <v>0.0416124790356574</v>
      </c>
    </row>
    <row r="782" spans="1:2" ht="12.75">
      <c r="A782">
        <v>7.46</v>
      </c>
      <c r="B782">
        <f t="shared" si="17"/>
        <v>0.04152035074607929</v>
      </c>
    </row>
    <row r="783" spans="1:2" ht="12.75">
      <c r="A783">
        <v>7.47</v>
      </c>
      <c r="B783">
        <f t="shared" si="17"/>
        <v>0.041428428713122814</v>
      </c>
    </row>
    <row r="784" spans="1:2" ht="12.75">
      <c r="A784">
        <v>7.48</v>
      </c>
      <c r="B784">
        <f t="shared" si="17"/>
        <v>0.04133671246390241</v>
      </c>
    </row>
    <row r="785" spans="1:2" ht="12.75">
      <c r="A785">
        <v>7.49</v>
      </c>
      <c r="B785">
        <f t="shared" si="17"/>
        <v>0.041245201526678585</v>
      </c>
    </row>
    <row r="786" spans="1:2" ht="12.75">
      <c r="A786">
        <v>7.5</v>
      </c>
      <c r="B786">
        <f t="shared" si="17"/>
        <v>0.04115389543085454</v>
      </c>
    </row>
    <row r="787" spans="1:2" ht="12.75">
      <c r="A787">
        <v>7.51</v>
      </c>
      <c r="B787">
        <f t="shared" si="17"/>
        <v>0.041062793706973216</v>
      </c>
    </row>
    <row r="788" spans="1:2" ht="12.75">
      <c r="A788">
        <v>7.52</v>
      </c>
      <c r="B788">
        <f t="shared" si="17"/>
        <v>0.040971895886714016</v>
      </c>
    </row>
    <row r="789" spans="1:2" ht="12.75">
      <c r="A789">
        <v>7.53</v>
      </c>
      <c r="B789">
        <f t="shared" si="17"/>
        <v>0.040881201502889715</v>
      </c>
    </row>
    <row r="790" spans="1:2" ht="12.75">
      <c r="A790">
        <v>7.54</v>
      </c>
      <c r="B790">
        <f t="shared" si="17"/>
        <v>0.04079071008944337</v>
      </c>
    </row>
    <row r="791" spans="1:2" ht="12.75">
      <c r="A791">
        <v>7.55</v>
      </c>
      <c r="B791">
        <f t="shared" si="17"/>
        <v>0.04070042118144516</v>
      </c>
    </row>
    <row r="792" spans="1:2" ht="12.75">
      <c r="A792">
        <v>7.56</v>
      </c>
      <c r="B792">
        <f t="shared" si="17"/>
        <v>0.04061033431508927</v>
      </c>
    </row>
    <row r="793" spans="1:2" ht="12.75">
      <c r="A793">
        <v>7.57</v>
      </c>
      <c r="B793">
        <f t="shared" si="17"/>
        <v>0.04052044902769087</v>
      </c>
    </row>
    <row r="794" spans="1:2" ht="12.75">
      <c r="A794">
        <v>7.58</v>
      </c>
      <c r="B794">
        <f t="shared" si="17"/>
        <v>0.040430764857683016</v>
      </c>
    </row>
    <row r="795" spans="1:2" ht="12.75">
      <c r="A795">
        <v>7.59</v>
      </c>
      <c r="B795">
        <f t="shared" si="17"/>
        <v>0.04034128134461349</v>
      </c>
    </row>
    <row r="796" spans="1:2" ht="12.75">
      <c r="A796">
        <v>7.6</v>
      </c>
      <c r="B796">
        <f t="shared" si="17"/>
        <v>0.040251998029141894</v>
      </c>
    </row>
    <row r="797" spans="1:2" ht="12.75">
      <c r="A797">
        <v>7.61</v>
      </c>
      <c r="B797">
        <f t="shared" si="17"/>
        <v>0.04016291445303646</v>
      </c>
    </row>
    <row r="798" spans="1:2" ht="12.75">
      <c r="A798">
        <v>7.62</v>
      </c>
      <c r="B798">
        <f t="shared" si="17"/>
        <v>0.04007403015917114</v>
      </c>
    </row>
    <row r="799" spans="1:2" ht="12.75">
      <c r="A799">
        <v>7.63</v>
      </c>
      <c r="B799">
        <f t="shared" si="17"/>
        <v>0.03998534469152253</v>
      </c>
    </row>
    <row r="800" spans="1:2" ht="12.75">
      <c r="A800">
        <v>7.64</v>
      </c>
      <c r="B800">
        <f t="shared" si="17"/>
        <v>0.039896857595166764</v>
      </c>
    </row>
    <row r="801" spans="1:2" ht="12.75">
      <c r="A801">
        <v>7.65</v>
      </c>
      <c r="B801">
        <f t="shared" si="17"/>
        <v>0.039808568416276696</v>
      </c>
    </row>
    <row r="802" spans="1:2" ht="12.75">
      <c r="A802">
        <v>7.66</v>
      </c>
      <c r="B802">
        <f t="shared" si="17"/>
        <v>0.0397204767021188</v>
      </c>
    </row>
    <row r="803" spans="1:2" ht="12.75">
      <c r="A803">
        <v>7.67</v>
      </c>
      <c r="B803">
        <f t="shared" si="17"/>
        <v>0.03963258200105013</v>
      </c>
    </row>
    <row r="804" spans="1:2" ht="12.75">
      <c r="A804">
        <v>7.68</v>
      </c>
      <c r="B804">
        <f t="shared" si="17"/>
        <v>0.03954488386251549</v>
      </c>
    </row>
    <row r="805" spans="1:2" ht="12.75">
      <c r="A805">
        <v>7.69</v>
      </c>
      <c r="B805">
        <f t="shared" si="17"/>
        <v>0.03945738183704437</v>
      </c>
    </row>
    <row r="806" spans="1:2" ht="12.75">
      <c r="A806">
        <v>7.7</v>
      </c>
      <c r="B806">
        <f aca="true" t="shared" si="18" ref="B806:B869">EXP(D$2*LN(E$2)+(D$2-1)*LN(A806)-E$2*A806-GAMMALN(D$2))</f>
        <v>0.03937007547624806</v>
      </c>
    </row>
    <row r="807" spans="1:2" ht="12.75">
      <c r="A807">
        <v>7.71</v>
      </c>
      <c r="B807">
        <f t="shared" si="18"/>
        <v>0.03928296433281665</v>
      </c>
    </row>
    <row r="808" spans="1:2" ht="12.75">
      <c r="A808">
        <v>7.72</v>
      </c>
      <c r="B808">
        <f t="shared" si="18"/>
        <v>0.03919604796051612</v>
      </c>
    </row>
    <row r="809" spans="1:2" ht="12.75">
      <c r="A809">
        <v>7.73</v>
      </c>
      <c r="B809">
        <f t="shared" si="18"/>
        <v>0.03910932591418545</v>
      </c>
    </row>
    <row r="810" spans="1:2" ht="12.75">
      <c r="A810">
        <v>7.74</v>
      </c>
      <c r="B810">
        <f t="shared" si="18"/>
        <v>0.03902279774973373</v>
      </c>
    </row>
    <row r="811" spans="1:2" ht="12.75">
      <c r="A811">
        <v>7.75</v>
      </c>
      <c r="B811">
        <f t="shared" si="18"/>
        <v>0.038936463024137176</v>
      </c>
    </row>
    <row r="812" spans="1:2" ht="12.75">
      <c r="A812">
        <v>7.76</v>
      </c>
      <c r="B812">
        <f t="shared" si="18"/>
        <v>0.03885032129543631</v>
      </c>
    </row>
    <row r="813" spans="1:2" ht="12.75">
      <c r="A813">
        <v>7.77</v>
      </c>
      <c r="B813">
        <f t="shared" si="18"/>
        <v>0.03876437212273303</v>
      </c>
    </row>
    <row r="814" spans="1:2" ht="12.75">
      <c r="A814">
        <v>7.78</v>
      </c>
      <c r="B814">
        <f t="shared" si="18"/>
        <v>0.03867861506618782</v>
      </c>
    </row>
    <row r="815" spans="1:2" ht="12.75">
      <c r="A815">
        <v>7.79</v>
      </c>
      <c r="B815">
        <f t="shared" si="18"/>
        <v>0.03859304968701682</v>
      </c>
    </row>
    <row r="816" spans="1:2" ht="12.75">
      <c r="A816">
        <v>7.8</v>
      </c>
      <c r="B816">
        <f t="shared" si="18"/>
        <v>0.03850767554748903</v>
      </c>
    </row>
    <row r="817" spans="1:2" ht="12.75">
      <c r="A817">
        <v>7.81</v>
      </c>
      <c r="B817">
        <f t="shared" si="18"/>
        <v>0.03842249221092343</v>
      </c>
    </row>
    <row r="818" spans="1:2" ht="12.75">
      <c r="A818">
        <v>7.82</v>
      </c>
      <c r="B818">
        <f t="shared" si="18"/>
        <v>0.0383374992416861</v>
      </c>
    </row>
    <row r="819" spans="1:2" ht="12.75">
      <c r="A819">
        <v>7.83</v>
      </c>
      <c r="B819">
        <f t="shared" si="18"/>
        <v>0.03825269620518759</v>
      </c>
    </row>
    <row r="820" spans="1:2" ht="12.75">
      <c r="A820">
        <v>7.84</v>
      </c>
      <c r="B820">
        <f t="shared" si="18"/>
        <v>0.03816808266787992</v>
      </c>
    </row>
    <row r="821" spans="1:2" ht="12.75">
      <c r="A821">
        <v>7.85</v>
      </c>
      <c r="B821">
        <f t="shared" si="18"/>
        <v>0.038083658197253824</v>
      </c>
    </row>
    <row r="822" spans="1:2" ht="12.75">
      <c r="A822">
        <v>7.86</v>
      </c>
      <c r="B822">
        <f t="shared" si="18"/>
        <v>0.037999422361836024</v>
      </c>
    </row>
    <row r="823" spans="1:2" ht="12.75">
      <c r="A823">
        <v>7.87</v>
      </c>
      <c r="B823">
        <f t="shared" si="18"/>
        <v>0.03791537473118641</v>
      </c>
    </row>
    <row r="824" spans="1:2" ht="12.75">
      <c r="A824">
        <v>7.88</v>
      </c>
      <c r="B824">
        <f t="shared" si="18"/>
        <v>0.03783151487589524</v>
      </c>
    </row>
    <row r="825" spans="1:2" ht="12.75">
      <c r="A825">
        <v>7.89</v>
      </c>
      <c r="B825">
        <f t="shared" si="18"/>
        <v>0.03774784236758045</v>
      </c>
    </row>
    <row r="826" spans="1:2" ht="12.75">
      <c r="A826">
        <v>7.9</v>
      </c>
      <c r="B826">
        <f t="shared" si="18"/>
        <v>0.03766435677888478</v>
      </c>
    </row>
    <row r="827" spans="1:2" ht="12.75">
      <c r="A827">
        <v>7.91</v>
      </c>
      <c r="B827">
        <f t="shared" si="18"/>
        <v>0.03758105768347321</v>
      </c>
    </row>
    <row r="828" spans="1:2" ht="12.75">
      <c r="A828">
        <v>7.92</v>
      </c>
      <c r="B828">
        <f t="shared" si="18"/>
        <v>0.037497944656030076</v>
      </c>
    </row>
    <row r="829" spans="1:2" ht="12.75">
      <c r="A829">
        <v>7.93</v>
      </c>
      <c r="B829">
        <f t="shared" si="18"/>
        <v>0.03741501727225637</v>
      </c>
    </row>
    <row r="830" spans="1:2" ht="12.75">
      <c r="A830">
        <v>7.94</v>
      </c>
      <c r="B830">
        <f t="shared" si="18"/>
        <v>0.037332275108867094</v>
      </c>
    </row>
    <row r="831" spans="1:2" ht="12.75">
      <c r="A831">
        <v>7.95</v>
      </c>
      <c r="B831">
        <f t="shared" si="18"/>
        <v>0.03724971774358851</v>
      </c>
    </row>
    <row r="832" spans="1:2" ht="12.75">
      <c r="A832">
        <v>7.96</v>
      </c>
      <c r="B832">
        <f t="shared" si="18"/>
        <v>0.03716734475515541</v>
      </c>
    </row>
    <row r="833" spans="1:2" ht="12.75">
      <c r="A833">
        <v>7.97</v>
      </c>
      <c r="B833">
        <f t="shared" si="18"/>
        <v>0.037085155723308505</v>
      </c>
    </row>
    <row r="834" spans="1:2" ht="12.75">
      <c r="A834">
        <v>7.98</v>
      </c>
      <c r="B834">
        <f t="shared" si="18"/>
        <v>0.03700315022879168</v>
      </c>
    </row>
    <row r="835" spans="1:2" ht="12.75">
      <c r="A835">
        <v>7.99</v>
      </c>
      <c r="B835">
        <f t="shared" si="18"/>
        <v>0.03692132785334936</v>
      </c>
    </row>
    <row r="836" spans="1:2" ht="12.75">
      <c r="A836">
        <v>8</v>
      </c>
      <c r="B836">
        <f t="shared" si="18"/>
        <v>0.036839688179723835</v>
      </c>
    </row>
    <row r="837" spans="1:2" ht="12.75">
      <c r="A837">
        <v>8.01</v>
      </c>
      <c r="B837">
        <f t="shared" si="18"/>
        <v>0.036758230791652635</v>
      </c>
    </row>
    <row r="838" spans="1:2" ht="12.75">
      <c r="A838">
        <v>8.02</v>
      </c>
      <c r="B838">
        <f t="shared" si="18"/>
        <v>0.036676955273865795</v>
      </c>
    </row>
    <row r="839" spans="1:2" ht="12.75">
      <c r="A839">
        <v>8.03</v>
      </c>
      <c r="B839">
        <f t="shared" si="18"/>
        <v>0.03659586121208339</v>
      </c>
    </row>
    <row r="840" spans="1:2" ht="12.75">
      <c r="A840">
        <v>8.04</v>
      </c>
      <c r="B840">
        <f t="shared" si="18"/>
        <v>0.036514948193012715</v>
      </c>
    </row>
    <row r="841" spans="1:2" ht="12.75">
      <c r="A841">
        <v>8.05</v>
      </c>
      <c r="B841">
        <f t="shared" si="18"/>
        <v>0.03643421580434585</v>
      </c>
    </row>
    <row r="842" spans="1:2" ht="12.75">
      <c r="A842">
        <v>8.06</v>
      </c>
      <c r="B842">
        <f t="shared" si="18"/>
        <v>0.03635366363475694</v>
      </c>
    </row>
    <row r="843" spans="1:2" ht="12.75">
      <c r="A843">
        <v>8.07</v>
      </c>
      <c r="B843">
        <f t="shared" si="18"/>
        <v>0.03627329127389959</v>
      </c>
    </row>
    <row r="844" spans="1:2" ht="12.75">
      <c r="A844">
        <v>8.08</v>
      </c>
      <c r="B844">
        <f t="shared" si="18"/>
        <v>0.03619309831240434</v>
      </c>
    </row>
    <row r="845" spans="1:2" ht="12.75">
      <c r="A845">
        <v>8.09</v>
      </c>
      <c r="B845">
        <f t="shared" si="18"/>
        <v>0.03611308434187605</v>
      </c>
    </row>
    <row r="846" spans="1:2" ht="12.75">
      <c r="A846">
        <v>8.1</v>
      </c>
      <c r="B846">
        <f t="shared" si="18"/>
        <v>0.0360332489548913</v>
      </c>
    </row>
    <row r="847" spans="1:2" ht="12.75">
      <c r="A847">
        <v>8.11</v>
      </c>
      <c r="B847">
        <f t="shared" si="18"/>
        <v>0.03595359174499591</v>
      </c>
    </row>
    <row r="848" spans="1:2" ht="12.75">
      <c r="A848">
        <v>8.12</v>
      </c>
      <c r="B848">
        <f t="shared" si="18"/>
        <v>0.035874112306702254</v>
      </c>
    </row>
    <row r="849" spans="1:2" ht="12.75">
      <c r="A849">
        <v>8.13</v>
      </c>
      <c r="B849">
        <f t="shared" si="18"/>
        <v>0.035794810235486876</v>
      </c>
    </row>
    <row r="850" spans="1:2" ht="12.75">
      <c r="A850">
        <v>8.14</v>
      </c>
      <c r="B850">
        <f t="shared" si="18"/>
        <v>0.03571568512778777</v>
      </c>
    </row>
    <row r="851" spans="1:2" ht="12.75">
      <c r="A851">
        <v>8.15</v>
      </c>
      <c r="B851">
        <f t="shared" si="18"/>
        <v>0.035636736581002</v>
      </c>
    </row>
    <row r="852" spans="1:2" ht="12.75">
      <c r="A852">
        <v>8.16</v>
      </c>
      <c r="B852">
        <f t="shared" si="18"/>
        <v>0.03555796419348312</v>
      </c>
    </row>
    <row r="853" spans="1:2" ht="12.75">
      <c r="A853">
        <v>8.17</v>
      </c>
      <c r="B853">
        <f t="shared" si="18"/>
        <v>0.03547936756453858</v>
      </c>
    </row>
    <row r="854" spans="1:2" ht="12.75">
      <c r="A854">
        <v>8.18</v>
      </c>
      <c r="B854">
        <f t="shared" si="18"/>
        <v>0.03540094629442741</v>
      </c>
    </row>
    <row r="855" spans="1:2" ht="12.75">
      <c r="A855">
        <v>8.19</v>
      </c>
      <c r="B855">
        <f t="shared" si="18"/>
        <v>0.03532269998435752</v>
      </c>
    </row>
    <row r="856" spans="1:2" ht="12.75">
      <c r="A856">
        <v>8.2</v>
      </c>
      <c r="B856">
        <f t="shared" si="18"/>
        <v>0.035244628236483305</v>
      </c>
    </row>
    <row r="857" spans="1:2" ht="12.75">
      <c r="A857">
        <v>8.21</v>
      </c>
      <c r="B857">
        <f t="shared" si="18"/>
        <v>0.03516673065390322</v>
      </c>
    </row>
    <row r="858" spans="1:2" ht="12.75">
      <c r="A858">
        <v>8.22</v>
      </c>
      <c r="B858">
        <f t="shared" si="18"/>
        <v>0.03508900684065718</v>
      </c>
    </row>
    <row r="859" spans="1:2" ht="12.75">
      <c r="A859">
        <v>8.23</v>
      </c>
      <c r="B859">
        <f t="shared" si="18"/>
        <v>0.03501145640172419</v>
      </c>
    </row>
    <row r="860" spans="1:2" ht="12.75">
      <c r="A860">
        <v>8.24</v>
      </c>
      <c r="B860">
        <f t="shared" si="18"/>
        <v>0.034934078943019836</v>
      </c>
    </row>
    <row r="861" spans="1:2" ht="12.75">
      <c r="A861">
        <v>8.25</v>
      </c>
      <c r="B861">
        <f t="shared" si="18"/>
        <v>0.034856874071393866</v>
      </c>
    </row>
    <row r="862" spans="1:2" ht="12.75">
      <c r="A862">
        <v>8.26</v>
      </c>
      <c r="B862">
        <f t="shared" si="18"/>
        <v>0.03477984139462771</v>
      </c>
    </row>
    <row r="863" spans="1:2" ht="12.75">
      <c r="A863">
        <v>8.27</v>
      </c>
      <c r="B863">
        <f t="shared" si="18"/>
        <v>0.034702980521432114</v>
      </c>
    </row>
    <row r="864" spans="1:2" ht="12.75">
      <c r="A864">
        <v>8.28</v>
      </c>
      <c r="B864">
        <f t="shared" si="18"/>
        <v>0.034626291061444645</v>
      </c>
    </row>
    <row r="865" spans="1:2" ht="12.75">
      <c r="A865">
        <v>8.29</v>
      </c>
      <c r="B865">
        <f t="shared" si="18"/>
        <v>0.0345497726252273</v>
      </c>
    </row>
    <row r="866" spans="1:2" ht="12.75">
      <c r="A866">
        <v>8.3</v>
      </c>
      <c r="B866">
        <f t="shared" si="18"/>
        <v>0.0344734248242641</v>
      </c>
    </row>
    <row r="867" spans="1:2" ht="12.75">
      <c r="A867">
        <v>8.31</v>
      </c>
      <c r="B867">
        <f t="shared" si="18"/>
        <v>0.03439724727095869</v>
      </c>
    </row>
    <row r="868" spans="1:2" ht="12.75">
      <c r="A868">
        <v>8.32</v>
      </c>
      <c r="B868">
        <f t="shared" si="18"/>
        <v>0.034321239578631924</v>
      </c>
    </row>
    <row r="869" spans="1:2" ht="12.75">
      <c r="A869">
        <v>8.33</v>
      </c>
      <c r="B869">
        <f t="shared" si="18"/>
        <v>0.0342454013615195</v>
      </c>
    </row>
    <row r="870" spans="1:2" ht="12.75">
      <c r="A870">
        <v>8.34</v>
      </c>
      <c r="B870">
        <f aca="true" t="shared" si="19" ref="B870:B933">EXP(D$2*LN(E$2)+(D$2-1)*LN(A870)-E$2*A870-GAMMALN(D$2))</f>
        <v>0.034169732234769566</v>
      </c>
    </row>
    <row r="871" spans="1:2" ht="12.75">
      <c r="A871">
        <v>8.35</v>
      </c>
      <c r="B871">
        <f t="shared" si="19"/>
        <v>0.034094231814440344</v>
      </c>
    </row>
    <row r="872" spans="1:2" ht="12.75">
      <c r="A872">
        <v>8.36</v>
      </c>
      <c r="B872">
        <f t="shared" si="19"/>
        <v>0.034018899717497775</v>
      </c>
    </row>
    <row r="873" spans="1:2" ht="12.75">
      <c r="A873">
        <v>8.37</v>
      </c>
      <c r="B873">
        <f t="shared" si="19"/>
        <v>0.03394373556181318</v>
      </c>
    </row>
    <row r="874" spans="1:2" ht="12.75">
      <c r="A874">
        <v>8.38</v>
      </c>
      <c r="B874">
        <f t="shared" si="19"/>
        <v>0.033868738966160876</v>
      </c>
    </row>
    <row r="875" spans="1:2" ht="12.75">
      <c r="A875">
        <v>8.39</v>
      </c>
      <c r="B875">
        <f t="shared" si="19"/>
        <v>0.03379390955021586</v>
      </c>
    </row>
    <row r="876" spans="1:2" ht="12.75">
      <c r="A876">
        <v>8.4</v>
      </c>
      <c r="B876">
        <f t="shared" si="19"/>
        <v>0.033719246934551465</v>
      </c>
    </row>
    <row r="877" spans="1:2" ht="12.75">
      <c r="A877">
        <v>8.41</v>
      </c>
      <c r="B877">
        <f t="shared" si="19"/>
        <v>0.033644750740637</v>
      </c>
    </row>
    <row r="878" spans="1:2" ht="12.75">
      <c r="A878">
        <v>8.42</v>
      </c>
      <c r="B878">
        <f t="shared" si="19"/>
        <v>0.03357042059083549</v>
      </c>
    </row>
    <row r="879" spans="1:2" ht="12.75">
      <c r="A879">
        <v>8.43</v>
      </c>
      <c r="B879">
        <f t="shared" si="19"/>
        <v>0.033496256108401325</v>
      </c>
    </row>
    <row r="880" spans="1:2" ht="12.75">
      <c r="A880">
        <v>8.44</v>
      </c>
      <c r="B880">
        <f t="shared" si="19"/>
        <v>0.033422256917477994</v>
      </c>
    </row>
    <row r="881" spans="1:2" ht="12.75">
      <c r="A881">
        <v>8.45</v>
      </c>
      <c r="B881">
        <f t="shared" si="19"/>
        <v>0.03334842264309574</v>
      </c>
    </row>
    <row r="882" spans="1:2" ht="12.75">
      <c r="A882">
        <v>8.46</v>
      </c>
      <c r="B882">
        <f t="shared" si="19"/>
        <v>0.033274752911169235</v>
      </c>
    </row>
    <row r="883" spans="1:2" ht="12.75">
      <c r="A883">
        <v>8.47</v>
      </c>
      <c r="B883">
        <f t="shared" si="19"/>
        <v>0.03320124734849543</v>
      </c>
    </row>
    <row r="884" spans="1:2" ht="12.75">
      <c r="A884">
        <v>8.48</v>
      </c>
      <c r="B884">
        <f t="shared" si="19"/>
        <v>0.03312790558275118</v>
      </c>
    </row>
    <row r="885" spans="1:2" ht="12.75">
      <c r="A885">
        <v>8.49</v>
      </c>
      <c r="B885">
        <f t="shared" si="19"/>
        <v>0.033054727242490964</v>
      </c>
    </row>
    <row r="886" spans="1:2" ht="12.75">
      <c r="A886">
        <v>8.5</v>
      </c>
      <c r="B886">
        <f t="shared" si="19"/>
        <v>0.03298171195714466</v>
      </c>
    </row>
    <row r="887" spans="1:2" ht="12.75">
      <c r="A887">
        <v>8.51</v>
      </c>
      <c r="B887">
        <f t="shared" si="19"/>
        <v>0.032908859357015326</v>
      </c>
    </row>
    <row r="888" spans="1:2" ht="12.75">
      <c r="A888">
        <v>8.52</v>
      </c>
      <c r="B888">
        <f t="shared" si="19"/>
        <v>0.0328361690732768</v>
      </c>
    </row>
    <row r="889" spans="1:2" ht="12.75">
      <c r="A889">
        <v>8.53</v>
      </c>
      <c r="B889">
        <f t="shared" si="19"/>
        <v>0.03276364073797171</v>
      </c>
    </row>
    <row r="890" spans="1:2" ht="12.75">
      <c r="A890">
        <v>8.54</v>
      </c>
      <c r="B890">
        <f t="shared" si="19"/>
        <v>0.032691273984008985</v>
      </c>
    </row>
    <row r="891" spans="1:2" ht="12.75">
      <c r="A891">
        <v>8.55</v>
      </c>
      <c r="B891">
        <f t="shared" si="19"/>
        <v>0.03261906844516182</v>
      </c>
    </row>
    <row r="892" spans="1:2" ht="12.75">
      <c r="A892">
        <v>8.56</v>
      </c>
      <c r="B892">
        <f t="shared" si="19"/>
        <v>0.0325470237560653</v>
      </c>
    </row>
    <row r="893" spans="1:2" ht="12.75">
      <c r="A893">
        <v>8.57</v>
      </c>
      <c r="B893">
        <f t="shared" si="19"/>
        <v>0.032475139552214344</v>
      </c>
    </row>
    <row r="894" spans="1:2" ht="12.75">
      <c r="A894">
        <v>8.58</v>
      </c>
      <c r="B894">
        <f t="shared" si="19"/>
        <v>0.03240341546996136</v>
      </c>
    </row>
    <row r="895" spans="1:2" ht="12.75">
      <c r="A895">
        <v>8.59</v>
      </c>
      <c r="B895">
        <f t="shared" si="19"/>
        <v>0.03233185114651411</v>
      </c>
    </row>
    <row r="896" spans="1:2" ht="12.75">
      <c r="A896">
        <v>8.6</v>
      </c>
      <c r="B896">
        <f t="shared" si="19"/>
        <v>0.03226044621993355</v>
      </c>
    </row>
    <row r="897" spans="1:2" ht="12.75">
      <c r="A897">
        <v>8.61</v>
      </c>
      <c r="B897">
        <f t="shared" si="19"/>
        <v>0.03218920032913156</v>
      </c>
    </row>
    <row r="898" spans="1:2" ht="12.75">
      <c r="A898">
        <v>8.62</v>
      </c>
      <c r="B898">
        <f t="shared" si="19"/>
        <v>0.03211811311386884</v>
      </c>
    </row>
    <row r="899" spans="1:2" ht="12.75">
      <c r="A899">
        <v>8.63</v>
      </c>
      <c r="B899">
        <f t="shared" si="19"/>
        <v>0.03204718421475271</v>
      </c>
    </row>
    <row r="900" spans="1:2" ht="12.75">
      <c r="A900">
        <v>8.64</v>
      </c>
      <c r="B900">
        <f t="shared" si="19"/>
        <v>0.03197641327323493</v>
      </c>
    </row>
    <row r="901" spans="1:2" ht="12.75">
      <c r="A901">
        <v>8.65</v>
      </c>
      <c r="B901">
        <f t="shared" si="19"/>
        <v>0.03190579993160956</v>
      </c>
    </row>
    <row r="902" spans="1:2" ht="12.75">
      <c r="A902">
        <v>8.66</v>
      </c>
      <c r="B902">
        <f t="shared" si="19"/>
        <v>0.0318353438330108</v>
      </c>
    </row>
    <row r="903" spans="1:2" ht="12.75">
      <c r="A903">
        <v>8.67</v>
      </c>
      <c r="B903">
        <f t="shared" si="19"/>
        <v>0.03176504462141087</v>
      </c>
    </row>
    <row r="904" spans="1:2" ht="12.75">
      <c r="A904">
        <v>8.68</v>
      </c>
      <c r="B904">
        <f t="shared" si="19"/>
        <v>0.03169490194161778</v>
      </c>
    </row>
    <row r="905" spans="1:2" ht="12.75">
      <c r="A905">
        <v>8.69</v>
      </c>
      <c r="B905">
        <f t="shared" si="19"/>
        <v>0.031624915439273364</v>
      </c>
    </row>
    <row r="906" spans="1:2" ht="12.75">
      <c r="A906">
        <v>8.7</v>
      </c>
      <c r="B906">
        <f t="shared" si="19"/>
        <v>0.03155508476085097</v>
      </c>
    </row>
    <row r="907" spans="1:2" ht="12.75">
      <c r="A907">
        <v>8.71</v>
      </c>
      <c r="B907">
        <f t="shared" si="19"/>
        <v>0.031485409553653435</v>
      </c>
    </row>
    <row r="908" spans="1:2" ht="12.75">
      <c r="A908">
        <v>8.72</v>
      </c>
      <c r="B908">
        <f t="shared" si="19"/>
        <v>0.031415889465811045</v>
      </c>
    </row>
    <row r="909" spans="1:2" ht="12.75">
      <c r="A909">
        <v>8.73</v>
      </c>
      <c r="B909">
        <f t="shared" si="19"/>
        <v>0.03134652414627926</v>
      </c>
    </row>
    <row r="910" spans="1:2" ht="12.75">
      <c r="A910">
        <v>8.74</v>
      </c>
      <c r="B910">
        <f t="shared" si="19"/>
        <v>0.03127731324483673</v>
      </c>
    </row>
    <row r="911" spans="1:2" ht="12.75">
      <c r="A911">
        <v>8.75</v>
      </c>
      <c r="B911">
        <f t="shared" si="19"/>
        <v>0.03120825641208314</v>
      </c>
    </row>
    <row r="912" spans="1:2" ht="12.75">
      <c r="A912">
        <v>8.76</v>
      </c>
      <c r="B912">
        <f t="shared" si="19"/>
        <v>0.03113935329943722</v>
      </c>
    </row>
    <row r="913" spans="1:2" ht="12.75">
      <c r="A913">
        <v>8.77</v>
      </c>
      <c r="B913">
        <f t="shared" si="19"/>
        <v>0.031070603559134543</v>
      </c>
    </row>
    <row r="914" spans="1:2" ht="12.75">
      <c r="A914">
        <v>8.78</v>
      </c>
      <c r="B914">
        <f t="shared" si="19"/>
        <v>0.031002006844225525</v>
      </c>
    </row>
    <row r="915" spans="1:2" ht="12.75">
      <c r="A915">
        <v>8.79</v>
      </c>
      <c r="B915">
        <f t="shared" si="19"/>
        <v>0.030933562808573328</v>
      </c>
    </row>
    <row r="916" spans="1:2" ht="12.75">
      <c r="A916">
        <v>8.8</v>
      </c>
      <c r="B916">
        <f t="shared" si="19"/>
        <v>0.030865271106851815</v>
      </c>
    </row>
    <row r="917" spans="1:2" ht="12.75">
      <c r="A917">
        <v>8.81</v>
      </c>
      <c r="B917">
        <f t="shared" si="19"/>
        <v>0.03079713139454349</v>
      </c>
    </row>
    <row r="918" spans="1:2" ht="12.75">
      <c r="A918">
        <v>8.82</v>
      </c>
      <c r="B918">
        <f t="shared" si="19"/>
        <v>0.03072914332793743</v>
      </c>
    </row>
    <row r="919" spans="1:2" ht="12.75">
      <c r="A919">
        <v>8.83</v>
      </c>
      <c r="B919">
        <f t="shared" si="19"/>
        <v>0.030661306564127265</v>
      </c>
    </row>
    <row r="920" spans="1:2" ht="12.75">
      <c r="A920">
        <v>8.84</v>
      </c>
      <c r="B920">
        <f t="shared" si="19"/>
        <v>0.030593620761009133</v>
      </c>
    </row>
    <row r="921" spans="1:2" ht="12.75">
      <c r="A921">
        <v>8.85</v>
      </c>
      <c r="B921">
        <f t="shared" si="19"/>
        <v>0.030526085577279614</v>
      </c>
    </row>
    <row r="922" spans="1:2" ht="12.75">
      <c r="A922">
        <v>8.86</v>
      </c>
      <c r="B922">
        <f t="shared" si="19"/>
        <v>0.030458700672433798</v>
      </c>
    </row>
    <row r="923" spans="1:2" ht="12.75">
      <c r="A923">
        <v>8.87</v>
      </c>
      <c r="B923">
        <f t="shared" si="19"/>
        <v>0.030391465706763165</v>
      </c>
    </row>
    <row r="924" spans="1:2" ht="12.75">
      <c r="A924">
        <v>8.88</v>
      </c>
      <c r="B924">
        <f t="shared" si="19"/>
        <v>0.030324380341353582</v>
      </c>
    </row>
    <row r="925" spans="1:2" ht="12.75">
      <c r="A925">
        <v>8.89</v>
      </c>
      <c r="B925">
        <f t="shared" si="19"/>
        <v>0.030257444238083422</v>
      </c>
    </row>
    <row r="926" spans="1:2" ht="12.75">
      <c r="A926">
        <v>8.9</v>
      </c>
      <c r="B926">
        <f t="shared" si="19"/>
        <v>0.03019065705962138</v>
      </c>
    </row>
    <row r="927" spans="1:2" ht="12.75">
      <c r="A927">
        <v>8.91</v>
      </c>
      <c r="B927">
        <f t="shared" si="19"/>
        <v>0.0301240184694246</v>
      </c>
    </row>
    <row r="928" spans="1:2" ht="12.75">
      <c r="A928">
        <v>8.92</v>
      </c>
      <c r="B928">
        <f t="shared" si="19"/>
        <v>0.030057528131736636</v>
      </c>
    </row>
    <row r="929" spans="1:2" ht="12.75">
      <c r="A929">
        <v>8.93</v>
      </c>
      <c r="B929">
        <f t="shared" si="19"/>
        <v>0.029991185711585495</v>
      </c>
    </row>
    <row r="930" spans="1:2" ht="12.75">
      <c r="A930">
        <v>8.94</v>
      </c>
      <c r="B930">
        <f t="shared" si="19"/>
        <v>0.029924990874781662</v>
      </c>
    </row>
    <row r="931" spans="1:2" ht="12.75">
      <c r="A931">
        <v>8.95</v>
      </c>
      <c r="B931">
        <f t="shared" si="19"/>
        <v>0.0298589432879161</v>
      </c>
    </row>
    <row r="932" spans="1:2" ht="12.75">
      <c r="A932">
        <v>8.96</v>
      </c>
      <c r="B932">
        <f t="shared" si="19"/>
        <v>0.02979304261835829</v>
      </c>
    </row>
    <row r="933" spans="1:2" ht="12.75">
      <c r="A933">
        <v>8.97</v>
      </c>
      <c r="B933">
        <f t="shared" si="19"/>
        <v>0.029727288534254305</v>
      </c>
    </row>
    <row r="934" spans="1:2" ht="12.75">
      <c r="A934">
        <v>8.98</v>
      </c>
      <c r="B934">
        <f aca="true" t="shared" si="20" ref="B934:B997">EXP(D$2*LN(E$2)+(D$2-1)*LN(A934)-E$2*A934-GAMMALN(D$2))</f>
        <v>0.029661680704524844</v>
      </c>
    </row>
    <row r="935" spans="1:2" ht="12.75">
      <c r="A935">
        <v>8.99</v>
      </c>
      <c r="B935">
        <f t="shared" si="20"/>
        <v>0.029596218798863205</v>
      </c>
    </row>
    <row r="936" spans="1:2" ht="12.75">
      <c r="A936">
        <v>9</v>
      </c>
      <c r="B936">
        <f t="shared" si="20"/>
        <v>0.029530902487733508</v>
      </c>
    </row>
    <row r="937" spans="1:2" ht="12.75">
      <c r="A937">
        <v>9.01</v>
      </c>
      <c r="B937">
        <f t="shared" si="20"/>
        <v>0.02946573144236857</v>
      </c>
    </row>
    <row r="938" spans="1:2" ht="12.75">
      <c r="A938">
        <v>9.02</v>
      </c>
      <c r="B938">
        <f t="shared" si="20"/>
        <v>0.029400705334768133</v>
      </c>
    </row>
    <row r="939" spans="1:2" ht="12.75">
      <c r="A939">
        <v>9.03</v>
      </c>
      <c r="B939">
        <f t="shared" si="20"/>
        <v>0.02933582383769685</v>
      </c>
    </row>
    <row r="940" spans="1:2" ht="12.75">
      <c r="A940">
        <v>9.04</v>
      </c>
      <c r="B940">
        <f t="shared" si="20"/>
        <v>0.029271086624682356</v>
      </c>
    </row>
    <row r="941" spans="1:2" ht="12.75">
      <c r="A941">
        <v>9.05</v>
      </c>
      <c r="B941">
        <f t="shared" si="20"/>
        <v>0.029206493370013426</v>
      </c>
    </row>
    <row r="942" spans="1:2" ht="12.75">
      <c r="A942">
        <v>9.06</v>
      </c>
      <c r="B942">
        <f t="shared" si="20"/>
        <v>0.029142043748738026</v>
      </c>
    </row>
    <row r="943" spans="1:2" ht="12.75">
      <c r="A943">
        <v>9.07</v>
      </c>
      <c r="B943">
        <f t="shared" si="20"/>
        <v>0.029077737436661387</v>
      </c>
    </row>
    <row r="944" spans="1:2" ht="12.75">
      <c r="A944">
        <v>9.08</v>
      </c>
      <c r="B944">
        <f t="shared" si="20"/>
        <v>0.029013574110344147</v>
      </c>
    </row>
    <row r="945" spans="1:2" ht="12.75">
      <c r="A945">
        <v>9.09</v>
      </c>
      <c r="B945">
        <f t="shared" si="20"/>
        <v>0.028949553447100457</v>
      </c>
    </row>
    <row r="946" spans="1:2" ht="12.75">
      <c r="A946">
        <v>9.1</v>
      </c>
      <c r="B946">
        <f t="shared" si="20"/>
        <v>0.028885675124996048</v>
      </c>
    </row>
    <row r="947" spans="1:2" ht="12.75">
      <c r="A947">
        <v>9.11</v>
      </c>
      <c r="B947">
        <f t="shared" si="20"/>
        <v>0.02882193882284642</v>
      </c>
    </row>
    <row r="948" spans="1:2" ht="12.75">
      <c r="A948">
        <v>9.12</v>
      </c>
      <c r="B948">
        <f t="shared" si="20"/>
        <v>0.028758344220214917</v>
      </c>
    </row>
    <row r="949" spans="1:2" ht="12.75">
      <c r="A949">
        <v>9.13</v>
      </c>
      <c r="B949">
        <f t="shared" si="20"/>
        <v>0.02869489099741086</v>
      </c>
    </row>
    <row r="950" spans="1:2" ht="12.75">
      <c r="A950">
        <v>9.14</v>
      </c>
      <c r="B950">
        <f t="shared" si="20"/>
        <v>0.028631578835487767</v>
      </c>
    </row>
    <row r="951" spans="1:2" ht="12.75">
      <c r="A951">
        <v>9.15</v>
      </c>
      <c r="B951">
        <f t="shared" si="20"/>
        <v>0.028568407416241323</v>
      </c>
    </row>
    <row r="952" spans="1:2" ht="12.75">
      <c r="A952">
        <v>9.16</v>
      </c>
      <c r="B952">
        <f t="shared" si="20"/>
        <v>0.028505376422207716</v>
      </c>
    </row>
    <row r="953" spans="1:2" ht="12.75">
      <c r="A953">
        <v>9.17</v>
      </c>
      <c r="B953">
        <f t="shared" si="20"/>
        <v>0.02844248553666164</v>
      </c>
    </row>
    <row r="954" spans="1:2" ht="12.75">
      <c r="A954">
        <v>9.18</v>
      </c>
      <c r="B954">
        <f t="shared" si="20"/>
        <v>0.028379734443614548</v>
      </c>
    </row>
    <row r="955" spans="1:2" ht="12.75">
      <c r="A955">
        <v>9.19</v>
      </c>
      <c r="B955">
        <f t="shared" si="20"/>
        <v>0.028317122827812777</v>
      </c>
    </row>
    <row r="956" spans="1:2" ht="12.75">
      <c r="A956">
        <v>9.2</v>
      </c>
      <c r="B956">
        <f t="shared" si="20"/>
        <v>0.02825465037473574</v>
      </c>
    </row>
    <row r="957" spans="1:2" ht="12.75">
      <c r="A957">
        <v>9.21</v>
      </c>
      <c r="B957">
        <f t="shared" si="20"/>
        <v>0.028192316770594042</v>
      </c>
    </row>
    <row r="958" spans="1:2" ht="12.75">
      <c r="A958">
        <v>9.22</v>
      </c>
      <c r="B958">
        <f t="shared" si="20"/>
        <v>0.028130121702327746</v>
      </c>
    </row>
    <row r="959" spans="1:2" ht="12.75">
      <c r="A959">
        <v>9.23</v>
      </c>
      <c r="B959">
        <f t="shared" si="20"/>
        <v>0.028068064857604474</v>
      </c>
    </row>
    <row r="960" spans="1:2" ht="12.75">
      <c r="A960">
        <v>9.24</v>
      </c>
      <c r="B960">
        <f t="shared" si="20"/>
        <v>0.028006145924817653</v>
      </c>
    </row>
    <row r="961" spans="1:2" ht="12.75">
      <c r="A961">
        <v>9.25</v>
      </c>
      <c r="B961">
        <f t="shared" si="20"/>
        <v>0.027944364593084692</v>
      </c>
    </row>
    <row r="962" spans="1:2" ht="12.75">
      <c r="A962">
        <v>9.26</v>
      </c>
      <c r="B962">
        <f t="shared" si="20"/>
        <v>0.02788272055224517</v>
      </c>
    </row>
    <row r="963" spans="1:2" ht="12.75">
      <c r="A963">
        <v>9.27</v>
      </c>
      <c r="B963">
        <f t="shared" si="20"/>
        <v>0.02782121349285903</v>
      </c>
    </row>
    <row r="964" spans="1:2" ht="12.75">
      <c r="A964">
        <v>9.28</v>
      </c>
      <c r="B964">
        <f t="shared" si="20"/>
        <v>0.027759843106204884</v>
      </c>
    </row>
    <row r="965" spans="1:2" ht="12.75">
      <c r="A965">
        <v>9.29</v>
      </c>
      <c r="B965">
        <f t="shared" si="20"/>
        <v>0.027698609084278073</v>
      </c>
    </row>
    <row r="966" spans="1:2" ht="12.75">
      <c r="A966">
        <v>9.3</v>
      </c>
      <c r="B966">
        <f t="shared" si="20"/>
        <v>0.027637511119789022</v>
      </c>
    </row>
    <row r="967" spans="1:2" ht="12.75">
      <c r="A967">
        <v>9.31</v>
      </c>
      <c r="B967">
        <f t="shared" si="20"/>
        <v>0.027576548906161413</v>
      </c>
    </row>
    <row r="968" spans="1:2" ht="12.75">
      <c r="A968">
        <v>9.32</v>
      </c>
      <c r="B968">
        <f t="shared" si="20"/>
        <v>0.0275157221375304</v>
      </c>
    </row>
    <row r="969" spans="1:2" ht="12.75">
      <c r="A969">
        <v>9.33</v>
      </c>
      <c r="B969">
        <f t="shared" si="20"/>
        <v>0.02745503050874087</v>
      </c>
    </row>
    <row r="970" spans="1:2" ht="12.75">
      <c r="A970">
        <v>9.34</v>
      </c>
      <c r="B970">
        <f t="shared" si="20"/>
        <v>0.027394473715345674</v>
      </c>
    </row>
    <row r="971" spans="1:2" ht="12.75">
      <c r="A971">
        <v>9.35</v>
      </c>
      <c r="B971">
        <f t="shared" si="20"/>
        <v>0.02733405145360388</v>
      </c>
    </row>
    <row r="972" spans="1:2" ht="12.75">
      <c r="A972">
        <v>9.36</v>
      </c>
      <c r="B972">
        <f t="shared" si="20"/>
        <v>0.02727376342047903</v>
      </c>
    </row>
    <row r="973" spans="1:2" ht="12.75">
      <c r="A973">
        <v>9.37</v>
      </c>
      <c r="B973">
        <f t="shared" si="20"/>
        <v>0.027213609313637366</v>
      </c>
    </row>
    <row r="974" spans="1:2" ht="12.75">
      <c r="A974">
        <v>9.38</v>
      </c>
      <c r="B974">
        <f t="shared" si="20"/>
        <v>0.027153588831446123</v>
      </c>
    </row>
    <row r="975" spans="1:2" ht="12.75">
      <c r="A975">
        <v>9.39</v>
      </c>
      <c r="B975">
        <f t="shared" si="20"/>
        <v>0.0270937016729718</v>
      </c>
    </row>
    <row r="976" spans="1:2" ht="12.75">
      <c r="A976">
        <v>9.4</v>
      </c>
      <c r="B976">
        <f t="shared" si="20"/>
        <v>0.027033947537978414</v>
      </c>
    </row>
    <row r="977" spans="1:2" ht="12.75">
      <c r="A977">
        <v>9.41</v>
      </c>
      <c r="B977">
        <f t="shared" si="20"/>
        <v>0.026974326126925723</v>
      </c>
    </row>
    <row r="978" spans="1:2" ht="12.75">
      <c r="A978">
        <v>9.42</v>
      </c>
      <c r="B978">
        <f t="shared" si="20"/>
        <v>0.02691483714096764</v>
      </c>
    </row>
    <row r="979" spans="1:2" ht="12.75">
      <c r="A979">
        <v>9.43</v>
      </c>
      <c r="B979">
        <f t="shared" si="20"/>
        <v>0.026855480281950377</v>
      </c>
    </row>
    <row r="980" spans="1:2" ht="12.75">
      <c r="A980">
        <v>9.44</v>
      </c>
      <c r="B980">
        <f t="shared" si="20"/>
        <v>0.026796255252410858</v>
      </c>
    </row>
    <row r="981" spans="1:2" ht="12.75">
      <c r="A981">
        <v>9.45</v>
      </c>
      <c r="B981">
        <f t="shared" si="20"/>
        <v>0.026737161755574893</v>
      </c>
    </row>
    <row r="982" spans="1:2" ht="12.75">
      <c r="A982">
        <v>9.46</v>
      </c>
      <c r="B982">
        <f t="shared" si="20"/>
        <v>0.026678199495355583</v>
      </c>
    </row>
    <row r="983" spans="1:2" ht="12.75">
      <c r="A983">
        <v>9.47</v>
      </c>
      <c r="B983">
        <f t="shared" si="20"/>
        <v>0.02661936817635158</v>
      </c>
    </row>
    <row r="984" spans="1:2" ht="12.75">
      <c r="A984">
        <v>9.48</v>
      </c>
      <c r="B984">
        <f t="shared" si="20"/>
        <v>0.02656066750384538</v>
      </c>
    </row>
    <row r="985" spans="1:2" ht="12.75">
      <c r="A985">
        <v>9.49</v>
      </c>
      <c r="B985">
        <f t="shared" si="20"/>
        <v>0.026502097183801688</v>
      </c>
    </row>
    <row r="986" spans="1:2" ht="12.75">
      <c r="A986">
        <v>9.5</v>
      </c>
      <c r="B986">
        <f t="shared" si="20"/>
        <v>0.026443656922865665</v>
      </c>
    </row>
    <row r="987" spans="1:2" ht="12.75">
      <c r="A987">
        <v>9.51</v>
      </c>
      <c r="B987">
        <f t="shared" si="20"/>
        <v>0.02638534642836135</v>
      </c>
    </row>
    <row r="988" spans="1:2" ht="12.75">
      <c r="A988">
        <v>9.52</v>
      </c>
      <c r="B988">
        <f t="shared" si="20"/>
        <v>0.02632716540828987</v>
      </c>
    </row>
    <row r="989" spans="1:2" ht="12.75">
      <c r="A989">
        <v>9.53</v>
      </c>
      <c r="B989">
        <f t="shared" si="20"/>
        <v>0.026269113571327878</v>
      </c>
    </row>
    <row r="990" spans="1:2" ht="12.75">
      <c r="A990">
        <v>9.54</v>
      </c>
      <c r="B990">
        <f t="shared" si="20"/>
        <v>0.026211190626825885</v>
      </c>
    </row>
    <row r="991" spans="1:2" ht="12.75">
      <c r="A991">
        <v>9.55</v>
      </c>
      <c r="B991">
        <f t="shared" si="20"/>
        <v>0.02615339628480647</v>
      </c>
    </row>
    <row r="992" spans="1:2" ht="12.75">
      <c r="A992">
        <v>9.56</v>
      </c>
      <c r="B992">
        <f t="shared" si="20"/>
        <v>0.026095730255962846</v>
      </c>
    </row>
    <row r="993" spans="1:2" ht="12.75">
      <c r="A993">
        <v>9.57</v>
      </c>
      <c r="B993">
        <f t="shared" si="20"/>
        <v>0.026038192251656985</v>
      </c>
    </row>
    <row r="994" spans="1:2" ht="12.75">
      <c r="A994">
        <v>9.58</v>
      </c>
      <c r="B994">
        <f t="shared" si="20"/>
        <v>0.02598078198391816</v>
      </c>
    </row>
    <row r="995" spans="1:2" ht="12.75">
      <c r="A995">
        <v>9.59</v>
      </c>
      <c r="B995">
        <f t="shared" si="20"/>
        <v>0.02592349916544119</v>
      </c>
    </row>
    <row r="996" spans="1:2" ht="12.75">
      <c r="A996">
        <v>9.6</v>
      </c>
      <c r="B996">
        <f t="shared" si="20"/>
        <v>0.02586634350958489</v>
      </c>
    </row>
    <row r="997" spans="1:2" ht="12.75">
      <c r="A997">
        <v>9.61</v>
      </c>
      <c r="B997">
        <f t="shared" si="20"/>
        <v>0.025809314730370327</v>
      </c>
    </row>
    <row r="998" spans="1:2" ht="12.75">
      <c r="A998">
        <v>9.62</v>
      </c>
      <c r="B998">
        <f aca="true" t="shared" si="21" ref="B998:B1061">EXP(D$2*LN(E$2)+(D$2-1)*LN(A998)-E$2*A998-GAMMALN(D$2))</f>
        <v>0.02575241254247932</v>
      </c>
    </row>
    <row r="999" spans="1:2" ht="12.75">
      <c r="A999">
        <v>9.63</v>
      </c>
      <c r="B999">
        <f t="shared" si="21"/>
        <v>0.025695636661252765</v>
      </c>
    </row>
    <row r="1000" spans="1:2" ht="12.75">
      <c r="A1000">
        <v>9.64</v>
      </c>
      <c r="B1000">
        <f t="shared" si="21"/>
        <v>0.025638986802689</v>
      </c>
    </row>
    <row r="1001" spans="1:2" ht="12.75">
      <c r="A1001">
        <v>9.65</v>
      </c>
      <c r="B1001">
        <f t="shared" si="21"/>
        <v>0.02558246268344227</v>
      </c>
    </row>
    <row r="1002" spans="1:2" ht="12.75">
      <c r="A1002">
        <v>9.66</v>
      </c>
      <c r="B1002">
        <f t="shared" si="21"/>
        <v>0.025526064020820954</v>
      </c>
    </row>
    <row r="1003" spans="1:2" ht="12.75">
      <c r="A1003">
        <v>9.67</v>
      </c>
      <c r="B1003">
        <f t="shared" si="21"/>
        <v>0.02546979053278619</v>
      </c>
    </row>
    <row r="1004" spans="1:2" ht="12.75">
      <c r="A1004">
        <v>9.68</v>
      </c>
      <c r="B1004">
        <f t="shared" si="21"/>
        <v>0.0254136419379501</v>
      </c>
    </row>
    <row r="1005" spans="1:2" ht="12.75">
      <c r="A1005">
        <v>9.69</v>
      </c>
      <c r="B1005">
        <f t="shared" si="21"/>
        <v>0.025357617955574285</v>
      </c>
    </row>
    <row r="1006" spans="1:2" ht="12.75">
      <c r="A1006">
        <v>9.7</v>
      </c>
      <c r="B1006">
        <f t="shared" si="21"/>
        <v>0.025301718305568193</v>
      </c>
    </row>
    <row r="1007" spans="1:2" ht="12.75">
      <c r="A1007">
        <v>9.71</v>
      </c>
      <c r="B1007">
        <f t="shared" si="21"/>
        <v>0.025245942708487547</v>
      </c>
    </row>
    <row r="1008" spans="1:2" ht="12.75">
      <c r="A1008">
        <v>9.72</v>
      </c>
      <c r="B1008">
        <f t="shared" si="21"/>
        <v>0.025190290885532825</v>
      </c>
    </row>
    <row r="1009" spans="1:2" ht="12.75">
      <c r="A1009">
        <v>9.73</v>
      </c>
      <c r="B1009">
        <f t="shared" si="21"/>
        <v>0.025134762558547546</v>
      </c>
    </row>
    <row r="1010" spans="1:2" ht="12.75">
      <c r="A1010">
        <v>9.74</v>
      </c>
      <c r="B1010">
        <f t="shared" si="21"/>
        <v>0.025079357450016857</v>
      </c>
    </row>
    <row r="1011" spans="1:2" ht="12.75">
      <c r="A1011">
        <v>9.75</v>
      </c>
      <c r="B1011">
        <f t="shared" si="21"/>
        <v>0.025024075283065828</v>
      </c>
    </row>
    <row r="1012" spans="1:2" ht="12.75">
      <c r="A1012">
        <v>9.76</v>
      </c>
      <c r="B1012">
        <f t="shared" si="21"/>
        <v>0.02496891578145802</v>
      </c>
    </row>
    <row r="1013" spans="1:2" ht="12.75">
      <c r="A1013">
        <v>9.77</v>
      </c>
      <c r="B1013">
        <f t="shared" si="21"/>
        <v>0.024913878669593797</v>
      </c>
    </row>
    <row r="1014" spans="1:2" ht="12.75">
      <c r="A1014">
        <v>9.78</v>
      </c>
      <c r="B1014">
        <f t="shared" si="21"/>
        <v>0.024858963672508876</v>
      </c>
    </row>
    <row r="1015" spans="1:2" ht="12.75">
      <c r="A1015">
        <v>9.79</v>
      </c>
      <c r="B1015">
        <f t="shared" si="21"/>
        <v>0.02480417051587275</v>
      </c>
    </row>
    <row r="1016" spans="1:2" ht="12.75">
      <c r="A1016">
        <v>9.8</v>
      </c>
      <c r="B1016">
        <f t="shared" si="21"/>
        <v>0.024749498925987053</v>
      </c>
    </row>
    <row r="1017" spans="1:2" ht="12.75">
      <c r="A1017">
        <v>9.81</v>
      </c>
      <c r="B1017">
        <f t="shared" si="21"/>
        <v>0.02469494862978422</v>
      </c>
    </row>
    <row r="1018" spans="1:2" ht="12.75">
      <c r="A1018">
        <v>9.82</v>
      </c>
      <c r="B1018">
        <f t="shared" si="21"/>
        <v>0.024640519354825707</v>
      </c>
    </row>
    <row r="1019" spans="1:2" ht="12.75">
      <c r="A1019">
        <v>9.83</v>
      </c>
      <c r="B1019">
        <f t="shared" si="21"/>
        <v>0.02458621082930065</v>
      </c>
    </row>
    <row r="1020" spans="1:2" ht="12.75">
      <c r="A1020">
        <v>9.84</v>
      </c>
      <c r="B1020">
        <f t="shared" si="21"/>
        <v>0.024532022782024224</v>
      </c>
    </row>
    <row r="1021" spans="1:2" ht="12.75">
      <c r="A1021">
        <v>9.85</v>
      </c>
      <c r="B1021">
        <f t="shared" si="21"/>
        <v>0.024477954942436195</v>
      </c>
    </row>
    <row r="1022" spans="1:2" ht="12.75">
      <c r="A1022">
        <v>9.86</v>
      </c>
      <c r="B1022">
        <f t="shared" si="21"/>
        <v>0.024424007040599337</v>
      </c>
    </row>
    <row r="1023" spans="1:2" ht="12.75">
      <c r="A1023">
        <v>9.87</v>
      </c>
      <c r="B1023">
        <f t="shared" si="21"/>
        <v>0.02437017880719796</v>
      </c>
    </row>
    <row r="1024" spans="1:2" ht="12.75">
      <c r="A1024">
        <v>9.88</v>
      </c>
      <c r="B1024">
        <f t="shared" si="21"/>
        <v>0.024316469973536384</v>
      </c>
    </row>
    <row r="1025" spans="1:2" ht="12.75">
      <c r="A1025">
        <v>9.89</v>
      </c>
      <c r="B1025">
        <f t="shared" si="21"/>
        <v>0.024262880271537418</v>
      </c>
    </row>
    <row r="1026" spans="1:2" ht="12.75">
      <c r="A1026">
        <v>9.9</v>
      </c>
      <c r="B1026">
        <f t="shared" si="21"/>
        <v>0.0242094094337409</v>
      </c>
    </row>
    <row r="1027" spans="1:2" ht="12.75">
      <c r="A1027">
        <v>9.91</v>
      </c>
      <c r="B1027">
        <f t="shared" si="21"/>
        <v>0.024156057193302105</v>
      </c>
    </row>
    <row r="1028" spans="1:2" ht="12.75">
      <c r="A1028">
        <v>9.92</v>
      </c>
      <c r="B1028">
        <f t="shared" si="21"/>
        <v>0.024102823283990372</v>
      </c>
    </row>
    <row r="1029" spans="1:2" ht="12.75">
      <c r="A1029">
        <v>9.93</v>
      </c>
      <c r="B1029">
        <f t="shared" si="21"/>
        <v>0.024049707440187522</v>
      </c>
    </row>
    <row r="1030" spans="1:2" ht="12.75">
      <c r="A1030">
        <v>9.94</v>
      </c>
      <c r="B1030">
        <f t="shared" si="21"/>
        <v>0.02399670939688642</v>
      </c>
    </row>
    <row r="1031" spans="1:2" ht="12.75">
      <c r="A1031">
        <v>9.95</v>
      </c>
      <c r="B1031">
        <f t="shared" si="21"/>
        <v>0.02394382888968946</v>
      </c>
    </row>
    <row r="1032" spans="1:2" ht="12.75">
      <c r="A1032">
        <v>9.96</v>
      </c>
      <c r="B1032">
        <f t="shared" si="21"/>
        <v>0.0238910656548071</v>
      </c>
    </row>
    <row r="1033" spans="1:2" ht="12.75">
      <c r="A1033">
        <v>9.97</v>
      </c>
      <c r="B1033">
        <f t="shared" si="21"/>
        <v>0.023838419429056422</v>
      </c>
    </row>
    <row r="1034" spans="1:2" ht="12.75">
      <c r="A1034">
        <v>9.98</v>
      </c>
      <c r="B1034">
        <f t="shared" si="21"/>
        <v>0.023785889949859574</v>
      </c>
    </row>
    <row r="1035" spans="1:2" ht="12.75">
      <c r="A1035">
        <v>9.99</v>
      </c>
      <c r="B1035">
        <f t="shared" si="21"/>
        <v>0.023733476955242395</v>
      </c>
    </row>
    <row r="1036" spans="1:2" ht="12.75">
      <c r="A1036">
        <v>10</v>
      </c>
      <c r="B1036">
        <f t="shared" si="21"/>
        <v>0.02368118018383289</v>
      </c>
    </row>
    <row r="1037" spans="1:2" ht="12.75">
      <c r="A1037">
        <v>10.01</v>
      </c>
      <c r="B1037">
        <f t="shared" si="21"/>
        <v>0.02362899937485982</v>
      </c>
    </row>
    <row r="1038" spans="1:2" ht="12.75">
      <c r="A1038">
        <v>10.02</v>
      </c>
      <c r="B1038">
        <f t="shared" si="21"/>
        <v>0.023576934268151196</v>
      </c>
    </row>
    <row r="1039" spans="1:2" ht="12.75">
      <c r="A1039">
        <v>10.03</v>
      </c>
      <c r="B1039">
        <f t="shared" si="21"/>
        <v>0.02352498460413287</v>
      </c>
    </row>
    <row r="1040" spans="1:2" ht="12.75">
      <c r="A1040">
        <v>10.04</v>
      </c>
      <c r="B1040">
        <f t="shared" si="21"/>
        <v>0.02347315012382709</v>
      </c>
    </row>
    <row r="1041" spans="1:2" ht="12.75">
      <c r="A1041">
        <v>10.05</v>
      </c>
      <c r="B1041">
        <f t="shared" si="21"/>
        <v>0.023421430568850987</v>
      </c>
    </row>
    <row r="1042" spans="1:2" ht="12.75">
      <c r="A1042">
        <v>10.06</v>
      </c>
      <c r="B1042">
        <f t="shared" si="21"/>
        <v>0.02336982568141526</v>
      </c>
    </row>
    <row r="1043" spans="1:2" ht="12.75">
      <c r="A1043">
        <v>10.07</v>
      </c>
      <c r="B1043">
        <f t="shared" si="21"/>
        <v>0.023318335204322596</v>
      </c>
    </row>
    <row r="1044" spans="1:2" ht="12.75">
      <c r="A1044">
        <v>10.08</v>
      </c>
      <c r="B1044">
        <f t="shared" si="21"/>
        <v>0.023266958880966384</v>
      </c>
    </row>
    <row r="1045" spans="1:2" ht="12.75">
      <c r="A1045">
        <v>10.09</v>
      </c>
      <c r="B1045">
        <f t="shared" si="21"/>
        <v>0.023215696455329157</v>
      </c>
    </row>
    <row r="1046" spans="1:2" ht="12.75">
      <c r="A1046">
        <v>10.1</v>
      </c>
      <c r="B1046">
        <f t="shared" si="21"/>
        <v>0.023164547671981242</v>
      </c>
    </row>
    <row r="1047" spans="1:2" ht="12.75">
      <c r="A1047">
        <v>10.11</v>
      </c>
      <c r="B1047">
        <f t="shared" si="21"/>
        <v>0.02311351227607937</v>
      </c>
    </row>
    <row r="1048" spans="1:2" ht="12.75">
      <c r="A1048">
        <v>10.12</v>
      </c>
      <c r="B1048">
        <f t="shared" si="21"/>
        <v>0.023062590013365147</v>
      </c>
    </row>
    <row r="1049" spans="1:2" ht="12.75">
      <c r="A1049">
        <v>10.13</v>
      </c>
      <c r="B1049">
        <f t="shared" si="21"/>
        <v>0.02301178063016377</v>
      </c>
    </row>
    <row r="1050" spans="1:2" ht="12.75">
      <c r="A1050">
        <v>10.14</v>
      </c>
      <c r="B1050">
        <f t="shared" si="21"/>
        <v>0.022961083873382505</v>
      </c>
    </row>
    <row r="1051" spans="1:2" ht="12.75">
      <c r="A1051">
        <v>10.15</v>
      </c>
      <c r="B1051">
        <f t="shared" si="21"/>
        <v>0.02291049949050941</v>
      </c>
    </row>
    <row r="1052" spans="1:2" ht="12.75">
      <c r="A1052">
        <v>10.16</v>
      </c>
      <c r="B1052">
        <f t="shared" si="21"/>
        <v>0.02286002722961179</v>
      </c>
    </row>
    <row r="1053" spans="1:2" ht="12.75">
      <c r="A1053">
        <v>10.17</v>
      </c>
      <c r="B1053">
        <f t="shared" si="21"/>
        <v>0.022809666839334903</v>
      </c>
    </row>
    <row r="1054" spans="1:2" ht="12.75">
      <c r="A1054">
        <v>10.18</v>
      </c>
      <c r="B1054">
        <f t="shared" si="21"/>
        <v>0.022759418068900538</v>
      </c>
    </row>
    <row r="1055" spans="1:2" ht="12.75">
      <c r="A1055">
        <v>10.19</v>
      </c>
      <c r="B1055">
        <f t="shared" si="21"/>
        <v>0.022709280668105614</v>
      </c>
    </row>
    <row r="1056" spans="1:2" ht="12.75">
      <c r="A1056">
        <v>10.2</v>
      </c>
      <c r="B1056">
        <f t="shared" si="21"/>
        <v>0.022659254387320825</v>
      </c>
    </row>
    <row r="1057" spans="1:2" ht="12.75">
      <c r="A1057">
        <v>10.21</v>
      </c>
      <c r="B1057">
        <f t="shared" si="21"/>
        <v>0.022609338977489186</v>
      </c>
    </row>
    <row r="1058" spans="1:2" ht="12.75">
      <c r="A1058">
        <v>10.22</v>
      </c>
      <c r="B1058">
        <f t="shared" si="21"/>
        <v>0.022559534190124794</v>
      </c>
    </row>
    <row r="1059" spans="1:2" ht="12.75">
      <c r="A1059">
        <v>10.23</v>
      </c>
      <c r="B1059">
        <f t="shared" si="21"/>
        <v>0.02250983977731126</v>
      </c>
    </row>
    <row r="1060" spans="1:2" ht="12.75">
      <c r="A1060">
        <v>10.24</v>
      </c>
      <c r="B1060">
        <f t="shared" si="21"/>
        <v>0.02246025549170053</v>
      </c>
    </row>
    <row r="1061" spans="1:2" ht="12.75">
      <c r="A1061">
        <v>10.25</v>
      </c>
      <c r="B1061">
        <f t="shared" si="21"/>
        <v>0.022410781086511383</v>
      </c>
    </row>
    <row r="1062" spans="1:2" ht="12.75">
      <c r="A1062">
        <v>10.26</v>
      </c>
      <c r="B1062">
        <f aca="true" t="shared" si="22" ref="B1062:B1125">EXP(D$2*LN(E$2)+(D$2-1)*LN(A1062)-E$2*A1062-GAMMALN(D$2))</f>
        <v>0.022361416315528123</v>
      </c>
    </row>
    <row r="1063" spans="1:2" ht="12.75">
      <c r="A1063">
        <v>10.27</v>
      </c>
      <c r="B1063">
        <f t="shared" si="22"/>
        <v>0.022312160933099217</v>
      </c>
    </row>
    <row r="1064" spans="1:2" ht="12.75">
      <c r="A1064">
        <v>10.28</v>
      </c>
      <c r="B1064">
        <f t="shared" si="22"/>
        <v>0.022263014694135944</v>
      </c>
    </row>
    <row r="1065" spans="1:2" ht="12.75">
      <c r="A1065">
        <v>10.29</v>
      </c>
      <c r="B1065">
        <f t="shared" si="22"/>
        <v>0.022213977354111028</v>
      </c>
    </row>
    <row r="1066" spans="1:2" ht="12.75">
      <c r="A1066">
        <v>10.3</v>
      </c>
      <c r="B1066">
        <f t="shared" si="22"/>
        <v>0.022165048669057243</v>
      </c>
    </row>
    <row r="1067" spans="1:2" ht="12.75">
      <c r="A1067">
        <v>10.31</v>
      </c>
      <c r="B1067">
        <f t="shared" si="22"/>
        <v>0.022116228395566217</v>
      </c>
    </row>
    <row r="1068" spans="1:2" ht="12.75">
      <c r="A1068">
        <v>10.32</v>
      </c>
      <c r="B1068">
        <f t="shared" si="22"/>
        <v>0.022067516290786907</v>
      </c>
    </row>
    <row r="1069" spans="1:2" ht="12.75">
      <c r="A1069">
        <v>10.33</v>
      </c>
      <c r="B1069">
        <f t="shared" si="22"/>
        <v>0.022018912112424373</v>
      </c>
    </row>
    <row r="1070" spans="1:2" ht="12.75">
      <c r="A1070">
        <v>10.34</v>
      </c>
      <c r="B1070">
        <f t="shared" si="22"/>
        <v>0.02197041561873842</v>
      </c>
    </row>
    <row r="1071" spans="1:2" ht="12.75">
      <c r="A1071">
        <v>10.35</v>
      </c>
      <c r="B1071">
        <f t="shared" si="22"/>
        <v>0.021922026568542245</v>
      </c>
    </row>
    <row r="1072" spans="1:2" ht="12.75">
      <c r="A1072">
        <v>10.36</v>
      </c>
      <c r="B1072">
        <f t="shared" si="22"/>
        <v>0.02187374472120115</v>
      </c>
    </row>
    <row r="1073" spans="1:2" ht="12.75">
      <c r="A1073">
        <v>10.37</v>
      </c>
      <c r="B1073">
        <f t="shared" si="22"/>
        <v>0.021825569836631174</v>
      </c>
    </row>
    <row r="1074" spans="1:2" ht="12.75">
      <c r="A1074">
        <v>10.38</v>
      </c>
      <c r="B1074">
        <f t="shared" si="22"/>
        <v>0.021777501675297788</v>
      </c>
    </row>
    <row r="1075" spans="1:2" ht="12.75">
      <c r="A1075">
        <v>10.39</v>
      </c>
      <c r="B1075">
        <f t="shared" si="22"/>
        <v>0.021729539998214607</v>
      </c>
    </row>
    <row r="1076" spans="1:2" ht="12.75">
      <c r="A1076">
        <v>10.4</v>
      </c>
      <c r="B1076">
        <f t="shared" si="22"/>
        <v>0.021681684566942024</v>
      </c>
    </row>
    <row r="1077" spans="1:2" ht="12.75">
      <c r="A1077">
        <v>10.41</v>
      </c>
      <c r="B1077">
        <f t="shared" si="22"/>
        <v>0.021633935143585963</v>
      </c>
    </row>
    <row r="1078" spans="1:2" ht="12.75">
      <c r="A1078">
        <v>10.42</v>
      </c>
      <c r="B1078">
        <f t="shared" si="22"/>
        <v>0.021586291490796505</v>
      </c>
    </row>
    <row r="1079" spans="1:2" ht="12.75">
      <c r="A1079">
        <v>10.43</v>
      </c>
      <c r="B1079">
        <f t="shared" si="22"/>
        <v>0.021538753371766618</v>
      </c>
    </row>
    <row r="1080" spans="1:2" ht="12.75">
      <c r="A1080">
        <v>10.44</v>
      </c>
      <c r="B1080">
        <f t="shared" si="22"/>
        <v>0.02149132055023087</v>
      </c>
    </row>
    <row r="1081" spans="1:2" ht="12.75">
      <c r="A1081">
        <v>10.45</v>
      </c>
      <c r="B1081">
        <f t="shared" si="22"/>
        <v>0.02144399279046412</v>
      </c>
    </row>
    <row r="1082" spans="1:2" ht="12.75">
      <c r="A1082">
        <v>10.46</v>
      </c>
      <c r="B1082">
        <f t="shared" si="22"/>
        <v>0.021396769857280205</v>
      </c>
    </row>
    <row r="1083" spans="1:2" ht="12.75">
      <c r="A1083">
        <v>10.47</v>
      </c>
      <c r="B1083">
        <f t="shared" si="22"/>
        <v>0.02134965151603071</v>
      </c>
    </row>
    <row r="1084" spans="1:2" ht="12.75">
      <c r="A1084">
        <v>10.48</v>
      </c>
      <c r="B1084">
        <f t="shared" si="22"/>
        <v>0.0213026375326036</v>
      </c>
    </row>
    <row r="1085" spans="1:2" ht="12.75">
      <c r="A1085">
        <v>10.49</v>
      </c>
      <c r="B1085">
        <f t="shared" si="22"/>
        <v>0.021255727673421997</v>
      </c>
    </row>
    <row r="1086" spans="1:2" ht="12.75">
      <c r="A1086">
        <v>10.5</v>
      </c>
      <c r="B1086">
        <f t="shared" si="22"/>
        <v>0.021208921705442866</v>
      </c>
    </row>
    <row r="1087" spans="1:2" ht="12.75">
      <c r="A1087">
        <v>10.51</v>
      </c>
      <c r="B1087">
        <f t="shared" si="22"/>
        <v>0.021162219396155785</v>
      </c>
    </row>
    <row r="1088" spans="1:2" ht="12.75">
      <c r="A1088">
        <v>10.52</v>
      </c>
      <c r="B1088">
        <f t="shared" si="22"/>
        <v>0.021115620513581644</v>
      </c>
    </row>
    <row r="1089" spans="1:2" ht="12.75">
      <c r="A1089">
        <v>10.53</v>
      </c>
      <c r="B1089">
        <f t="shared" si="22"/>
        <v>0.021069124826271334</v>
      </c>
    </row>
    <row r="1090" spans="1:2" ht="12.75">
      <c r="A1090">
        <v>10.54</v>
      </c>
      <c r="B1090">
        <f t="shared" si="22"/>
        <v>0.021022732103304558</v>
      </c>
    </row>
    <row r="1091" spans="1:2" ht="12.75">
      <c r="A1091">
        <v>10.55</v>
      </c>
      <c r="B1091">
        <f t="shared" si="22"/>
        <v>0.020976442114288514</v>
      </c>
    </row>
    <row r="1092" spans="1:2" ht="12.75">
      <c r="A1092">
        <v>10.56</v>
      </c>
      <c r="B1092">
        <f t="shared" si="22"/>
        <v>0.020930254629356687</v>
      </c>
    </row>
    <row r="1093" spans="1:2" ht="12.75">
      <c r="A1093">
        <v>10.57</v>
      </c>
      <c r="B1093">
        <f t="shared" si="22"/>
        <v>0.020884169419167528</v>
      </c>
    </row>
    <row r="1094" spans="1:2" ht="12.75">
      <c r="A1094">
        <v>10.58</v>
      </c>
      <c r="B1094">
        <f t="shared" si="22"/>
        <v>0.02083818625490325</v>
      </c>
    </row>
    <row r="1095" spans="1:2" ht="12.75">
      <c r="A1095">
        <v>10.59</v>
      </c>
      <c r="B1095">
        <f t="shared" si="22"/>
        <v>0.020792304908268555</v>
      </c>
    </row>
    <row r="1096" spans="1:2" ht="12.75">
      <c r="A1096">
        <v>10.6</v>
      </c>
      <c r="B1096">
        <f t="shared" si="22"/>
        <v>0.020746525151489382</v>
      </c>
    </row>
    <row r="1097" spans="1:2" ht="12.75">
      <c r="A1097">
        <v>10.61</v>
      </c>
      <c r="B1097">
        <f t="shared" si="22"/>
        <v>0.020700846757311733</v>
      </c>
    </row>
    <row r="1098" spans="1:2" ht="12.75">
      <c r="A1098">
        <v>10.62</v>
      </c>
      <c r="B1098">
        <f t="shared" si="22"/>
        <v>0.020655269499000324</v>
      </c>
    </row>
    <row r="1099" spans="1:2" ht="12.75">
      <c r="A1099">
        <v>10.63</v>
      </c>
      <c r="B1099">
        <f t="shared" si="22"/>
        <v>0.020609793150337407</v>
      </c>
    </row>
    <row r="1100" spans="1:2" ht="12.75">
      <c r="A1100">
        <v>10.64</v>
      </c>
      <c r="B1100">
        <f t="shared" si="22"/>
        <v>0.020564417485621576</v>
      </c>
    </row>
    <row r="1101" spans="1:2" ht="12.75">
      <c r="A1101">
        <v>10.65</v>
      </c>
      <c r="B1101">
        <f t="shared" si="22"/>
        <v>0.02051914227966646</v>
      </c>
    </row>
    <row r="1102" spans="1:2" ht="12.75">
      <c r="A1102">
        <v>10.66</v>
      </c>
      <c r="B1102">
        <f t="shared" si="22"/>
        <v>0.02047396730779953</v>
      </c>
    </row>
    <row r="1103" spans="1:2" ht="12.75">
      <c r="A1103">
        <v>10.67</v>
      </c>
      <c r="B1103">
        <f t="shared" si="22"/>
        <v>0.0204288923458609</v>
      </c>
    </row>
    <row r="1104" spans="1:2" ht="12.75">
      <c r="A1104">
        <v>10.68</v>
      </c>
      <c r="B1104">
        <f t="shared" si="22"/>
        <v>0.02038391717020206</v>
      </c>
    </row>
    <row r="1105" spans="1:2" ht="12.75">
      <c r="A1105">
        <v>10.69</v>
      </c>
      <c r="B1105">
        <f t="shared" si="22"/>
        <v>0.020339041557684696</v>
      </c>
    </row>
    <row r="1106" spans="1:2" ht="12.75">
      <c r="A1106">
        <v>10.7</v>
      </c>
      <c r="B1106">
        <f t="shared" si="22"/>
        <v>0.020294265285679455</v>
      </c>
    </row>
    <row r="1107" spans="1:2" ht="12.75">
      <c r="A1107">
        <v>10.71</v>
      </c>
      <c r="B1107">
        <f t="shared" si="22"/>
        <v>0.020249588132064754</v>
      </c>
    </row>
    <row r="1108" spans="1:2" ht="12.75">
      <c r="A1108">
        <v>10.72</v>
      </c>
      <c r="B1108">
        <f t="shared" si="22"/>
        <v>0.02020500987522556</v>
      </c>
    </row>
    <row r="1109" spans="1:2" ht="12.75">
      <c r="A1109">
        <v>10.73</v>
      </c>
      <c r="B1109">
        <f t="shared" si="22"/>
        <v>0.02016053029405217</v>
      </c>
    </row>
    <row r="1110" spans="1:2" ht="12.75">
      <c r="A1110">
        <v>10.74</v>
      </c>
      <c r="B1110">
        <f t="shared" si="22"/>
        <v>0.02011614916793906</v>
      </c>
    </row>
    <row r="1111" spans="1:2" ht="12.75">
      <c r="A1111">
        <v>10.75</v>
      </c>
      <c r="B1111">
        <f t="shared" si="22"/>
        <v>0.020071866276783604</v>
      </c>
    </row>
    <row r="1112" spans="1:2" ht="12.75">
      <c r="A1112">
        <v>10.76</v>
      </c>
      <c r="B1112">
        <f t="shared" si="22"/>
        <v>0.020027681400984963</v>
      </c>
    </row>
    <row r="1113" spans="1:2" ht="12.75">
      <c r="A1113">
        <v>10.77</v>
      </c>
      <c r="B1113">
        <f t="shared" si="22"/>
        <v>0.019983594321442866</v>
      </c>
    </row>
    <row r="1114" spans="1:2" ht="12.75">
      <c r="A1114">
        <v>10.78</v>
      </c>
      <c r="B1114">
        <f t="shared" si="22"/>
        <v>0.019939604819556377</v>
      </c>
    </row>
    <row r="1115" spans="1:2" ht="12.75">
      <c r="A1115">
        <v>10.79</v>
      </c>
      <c r="B1115">
        <f t="shared" si="22"/>
        <v>0.019895712677222784</v>
      </c>
    </row>
    <row r="1116" spans="1:2" ht="12.75">
      <c r="A1116">
        <v>10.8</v>
      </c>
      <c r="B1116">
        <f t="shared" si="22"/>
        <v>0.01985191767683635</v>
      </c>
    </row>
    <row r="1117" spans="1:2" ht="12.75">
      <c r="A1117">
        <v>10.81</v>
      </c>
      <c r="B1117">
        <f t="shared" si="22"/>
        <v>0.019808219601287185</v>
      </c>
    </row>
    <row r="1118" spans="1:2" ht="12.75">
      <c r="A1118">
        <v>10.82</v>
      </c>
      <c r="B1118">
        <f t="shared" si="22"/>
        <v>0.01976461823396003</v>
      </c>
    </row>
    <row r="1119" spans="1:2" ht="12.75">
      <c r="A1119">
        <v>10.83</v>
      </c>
      <c r="B1119">
        <f t="shared" si="22"/>
        <v>0.0197211133587331</v>
      </c>
    </row>
    <row r="1120" spans="1:2" ht="12.75">
      <c r="A1120">
        <v>10.84</v>
      </c>
      <c r="B1120">
        <f t="shared" si="22"/>
        <v>0.019677704759976943</v>
      </c>
    </row>
    <row r="1121" spans="1:2" ht="12.75">
      <c r="A1121">
        <v>10.85</v>
      </c>
      <c r="B1121">
        <f t="shared" si="22"/>
        <v>0.019634392222553178</v>
      </c>
    </row>
    <row r="1122" spans="1:2" ht="12.75">
      <c r="A1122">
        <v>10.86</v>
      </c>
      <c r="B1122">
        <f t="shared" si="22"/>
        <v>0.019591175531813478</v>
      </c>
    </row>
    <row r="1123" spans="1:2" ht="12.75">
      <c r="A1123">
        <v>10.87</v>
      </c>
      <c r="B1123">
        <f t="shared" si="22"/>
        <v>0.01954805447359825</v>
      </c>
    </row>
    <row r="1124" spans="1:2" ht="12.75">
      <c r="A1124">
        <v>10.88</v>
      </c>
      <c r="B1124">
        <f t="shared" si="22"/>
        <v>0.01950502883423561</v>
      </c>
    </row>
    <row r="1125" spans="1:2" ht="12.75">
      <c r="A1125">
        <v>10.89</v>
      </c>
      <c r="B1125">
        <f t="shared" si="22"/>
        <v>0.019462098400540147</v>
      </c>
    </row>
    <row r="1126" spans="1:2" ht="12.75">
      <c r="A1126">
        <v>10.9</v>
      </c>
      <c r="B1126">
        <f aca="true" t="shared" si="23" ref="B1126:B1189">EXP(D$2*LN(E$2)+(D$2-1)*LN(A1126)-E$2*A1126-GAMMALN(D$2))</f>
        <v>0.019419262959811796</v>
      </c>
    </row>
    <row r="1127" spans="1:2" ht="12.75">
      <c r="A1127">
        <v>10.91</v>
      </c>
      <c r="B1127">
        <f t="shared" si="23"/>
        <v>0.019376522299834675</v>
      </c>
    </row>
    <row r="1128" spans="1:2" ht="12.75">
      <c r="A1128">
        <v>10.92</v>
      </c>
      <c r="B1128">
        <f t="shared" si="23"/>
        <v>0.019333876208875972</v>
      </c>
    </row>
    <row r="1129" spans="1:2" ht="12.75">
      <c r="A1129">
        <v>10.93</v>
      </c>
      <c r="B1129">
        <f t="shared" si="23"/>
        <v>0.019291324475684775</v>
      </c>
    </row>
    <row r="1130" spans="1:2" ht="12.75">
      <c r="A1130">
        <v>10.94</v>
      </c>
      <c r="B1130">
        <f t="shared" si="23"/>
        <v>0.019248866889490925</v>
      </c>
    </row>
    <row r="1131" spans="1:2" ht="12.75">
      <c r="A1131">
        <v>10.95</v>
      </c>
      <c r="B1131">
        <f t="shared" si="23"/>
        <v>0.01920650324000391</v>
      </c>
    </row>
    <row r="1132" spans="1:2" ht="12.75">
      <c r="A1132">
        <v>10.96</v>
      </c>
      <c r="B1132">
        <f t="shared" si="23"/>
        <v>0.019164233317411666</v>
      </c>
    </row>
    <row r="1133" spans="1:2" ht="12.75">
      <c r="A1133">
        <v>10.97</v>
      </c>
      <c r="B1133">
        <f t="shared" si="23"/>
        <v>0.019122056912379573</v>
      </c>
    </row>
    <row r="1134" spans="1:2" ht="12.75">
      <c r="A1134">
        <v>10.98</v>
      </c>
      <c r="B1134">
        <f t="shared" si="23"/>
        <v>0.019079973816049145</v>
      </c>
    </row>
    <row r="1135" spans="1:2" ht="12.75">
      <c r="A1135">
        <v>10.99</v>
      </c>
      <c r="B1135">
        <f t="shared" si="23"/>
        <v>0.019037983820037074</v>
      </c>
    </row>
    <row r="1136" spans="1:2" ht="12.75">
      <c r="A1136">
        <v>11</v>
      </c>
      <c r="B1136">
        <f t="shared" si="23"/>
        <v>0.01899608671643399</v>
      </c>
    </row>
    <row r="1137" spans="1:2" ht="12.75">
      <c r="A1137">
        <v>11.01</v>
      </c>
      <c r="B1137">
        <f t="shared" si="23"/>
        <v>0.018954282297803424</v>
      </c>
    </row>
    <row r="1138" spans="1:2" ht="12.75">
      <c r="A1138">
        <v>11.02</v>
      </c>
      <c r="B1138">
        <f t="shared" si="23"/>
        <v>0.018912570357180625</v>
      </c>
    </row>
    <row r="1139" spans="1:2" ht="12.75">
      <c r="A1139">
        <v>11.03</v>
      </c>
      <c r="B1139">
        <f t="shared" si="23"/>
        <v>0.018870950688071465</v>
      </c>
    </row>
    <row r="1140" spans="1:2" ht="12.75">
      <c r="A1140">
        <v>11.04</v>
      </c>
      <c r="B1140">
        <f t="shared" si="23"/>
        <v>0.018829423084451367</v>
      </c>
    </row>
    <row r="1141" spans="1:2" ht="12.75">
      <c r="A1141">
        <v>11.05</v>
      </c>
      <c r="B1141">
        <f t="shared" si="23"/>
        <v>0.018787987340764145</v>
      </c>
    </row>
    <row r="1142" spans="1:2" ht="12.75">
      <c r="A1142">
        <v>11.06</v>
      </c>
      <c r="B1142">
        <f t="shared" si="23"/>
        <v>0.01874664325192092</v>
      </c>
    </row>
    <row r="1143" spans="1:2" ht="12.75">
      <c r="A1143">
        <v>11.07</v>
      </c>
      <c r="B1143">
        <f t="shared" si="23"/>
        <v>0.018705390613299015</v>
      </c>
    </row>
    <row r="1144" spans="1:2" ht="12.75">
      <c r="A1144">
        <v>11.08</v>
      </c>
      <c r="B1144">
        <f t="shared" si="23"/>
        <v>0.018664229220740854</v>
      </c>
    </row>
    <row r="1145" spans="1:2" ht="12.75">
      <c r="A1145">
        <v>11.09</v>
      </c>
      <c r="B1145">
        <f t="shared" si="23"/>
        <v>0.018623158870552874</v>
      </c>
    </row>
    <row r="1146" spans="1:2" ht="12.75">
      <c r="A1146">
        <v>11.1</v>
      </c>
      <c r="B1146">
        <f t="shared" si="23"/>
        <v>0.0185821793595044</v>
      </c>
    </row>
    <row r="1147" spans="1:2" ht="12.75">
      <c r="A1147">
        <v>11.11</v>
      </c>
      <c r="B1147">
        <f t="shared" si="23"/>
        <v>0.01854129048482661</v>
      </c>
    </row>
    <row r="1148" spans="1:2" ht="12.75">
      <c r="A1148">
        <v>11.12</v>
      </c>
      <c r="B1148">
        <f t="shared" si="23"/>
        <v>0.018500492044211364</v>
      </c>
    </row>
    <row r="1149" spans="1:2" ht="12.75">
      <c r="A1149">
        <v>11.13</v>
      </c>
      <c r="B1149">
        <f t="shared" si="23"/>
        <v>0.018459783835810203</v>
      </c>
    </row>
    <row r="1150" spans="1:2" ht="12.75">
      <c r="A1150">
        <v>11.14</v>
      </c>
      <c r="B1150">
        <f t="shared" si="23"/>
        <v>0.01841916565823321</v>
      </c>
    </row>
    <row r="1151" spans="1:2" ht="12.75">
      <c r="A1151">
        <v>11.15</v>
      </c>
      <c r="B1151">
        <f t="shared" si="23"/>
        <v>0.018378637310547948</v>
      </c>
    </row>
    <row r="1152" spans="1:2" ht="12.75">
      <c r="A1152">
        <v>11.16</v>
      </c>
      <c r="B1152">
        <f t="shared" si="23"/>
        <v>0.018338198592278376</v>
      </c>
    </row>
    <row r="1153" spans="1:2" ht="12.75">
      <c r="A1153">
        <v>11.17</v>
      </c>
      <c r="B1153">
        <f t="shared" si="23"/>
        <v>0.018297849303403804</v>
      </c>
    </row>
    <row r="1154" spans="1:2" ht="12.75">
      <c r="A1154">
        <v>11.18</v>
      </c>
      <c r="B1154">
        <f t="shared" si="23"/>
        <v>0.018257589244357775</v>
      </c>
    </row>
    <row r="1155" spans="1:2" ht="12.75">
      <c r="A1155">
        <v>11.19</v>
      </c>
      <c r="B1155">
        <f t="shared" si="23"/>
        <v>0.018217418216026977</v>
      </c>
    </row>
    <row r="1156" spans="1:2" ht="12.75">
      <c r="A1156">
        <v>11.2</v>
      </c>
      <c r="B1156">
        <f t="shared" si="23"/>
        <v>0.0181773360197503</v>
      </c>
    </row>
    <row r="1157" spans="1:2" ht="12.75">
      <c r="A1157">
        <v>11.21</v>
      </c>
      <c r="B1157">
        <f t="shared" si="23"/>
        <v>0.018137342457317594</v>
      </c>
    </row>
    <row r="1158" spans="1:2" ht="12.75">
      <c r="A1158">
        <v>11.22</v>
      </c>
      <c r="B1158">
        <f t="shared" si="23"/>
        <v>0.018097437330968795</v>
      </c>
    </row>
    <row r="1159" spans="1:2" ht="12.75">
      <c r="A1159">
        <v>11.23</v>
      </c>
      <c r="B1159">
        <f t="shared" si="23"/>
        <v>0.01805762044339266</v>
      </c>
    </row>
    <row r="1160" spans="1:2" ht="12.75">
      <c r="A1160">
        <v>11.24</v>
      </c>
      <c r="B1160">
        <f t="shared" si="23"/>
        <v>0.018017891597725915</v>
      </c>
    </row>
    <row r="1161" spans="1:2" ht="12.75">
      <c r="A1161">
        <v>11.25</v>
      </c>
      <c r="B1161">
        <f t="shared" si="23"/>
        <v>0.017978250597552082</v>
      </c>
    </row>
    <row r="1162" spans="1:2" ht="12.75">
      <c r="A1162">
        <v>11.26</v>
      </c>
      <c r="B1162">
        <f t="shared" si="23"/>
        <v>0.0179386972469004</v>
      </c>
    </row>
    <row r="1163" spans="1:2" ht="12.75">
      <c r="A1163">
        <v>11.27</v>
      </c>
      <c r="B1163">
        <f t="shared" si="23"/>
        <v>0.01789923135024491</v>
      </c>
    </row>
    <row r="1164" spans="1:2" ht="12.75">
      <c r="A1164">
        <v>11.28</v>
      </c>
      <c r="B1164">
        <f t="shared" si="23"/>
        <v>0.017859852712503288</v>
      </c>
    </row>
    <row r="1165" spans="1:2" ht="12.75">
      <c r="A1165">
        <v>11.29</v>
      </c>
      <c r="B1165">
        <f t="shared" si="23"/>
        <v>0.017820561139035858</v>
      </c>
    </row>
    <row r="1166" spans="1:2" ht="12.75">
      <c r="A1166">
        <v>11.3</v>
      </c>
      <c r="B1166">
        <f t="shared" si="23"/>
        <v>0.017781356435644487</v>
      </c>
    </row>
    <row r="1167" spans="1:2" ht="12.75">
      <c r="A1167">
        <v>11.31</v>
      </c>
      <c r="B1167">
        <f t="shared" si="23"/>
        <v>0.0177422384085717</v>
      </c>
    </row>
    <row r="1168" spans="1:2" ht="12.75">
      <c r="A1168">
        <v>11.32</v>
      </c>
      <c r="B1168">
        <f t="shared" si="23"/>
        <v>0.01770320686449944</v>
      </c>
    </row>
    <row r="1169" spans="1:2" ht="12.75">
      <c r="A1169">
        <v>11.33</v>
      </c>
      <c r="B1169">
        <f t="shared" si="23"/>
        <v>0.017664261610548206</v>
      </c>
    </row>
    <row r="1170" spans="1:2" ht="12.75">
      <c r="A1170">
        <v>11.34</v>
      </c>
      <c r="B1170">
        <f t="shared" si="23"/>
        <v>0.017625402454275945</v>
      </c>
    </row>
    <row r="1171" spans="1:2" ht="12.75">
      <c r="A1171">
        <v>11.35</v>
      </c>
      <c r="B1171">
        <f t="shared" si="23"/>
        <v>0.017586629203677005</v>
      </c>
    </row>
    <row r="1172" spans="1:2" ht="12.75">
      <c r="A1172">
        <v>11.36</v>
      </c>
      <c r="B1172">
        <f t="shared" si="23"/>
        <v>0.017547941667181186</v>
      </c>
    </row>
    <row r="1173" spans="1:2" ht="12.75">
      <c r="A1173">
        <v>11.37</v>
      </c>
      <c r="B1173">
        <f t="shared" si="23"/>
        <v>0.017509339653652638</v>
      </c>
    </row>
    <row r="1174" spans="1:2" ht="12.75">
      <c r="A1174">
        <v>11.38</v>
      </c>
      <c r="B1174">
        <f t="shared" si="23"/>
        <v>0.017470822972388875</v>
      </c>
    </row>
    <row r="1175" spans="1:2" ht="12.75">
      <c r="A1175">
        <v>11.39</v>
      </c>
      <c r="B1175">
        <f t="shared" si="23"/>
        <v>0.017432391433119795</v>
      </c>
    </row>
    <row r="1176" spans="1:2" ht="12.75">
      <c r="A1176">
        <v>11.4</v>
      </c>
      <c r="B1176">
        <f t="shared" si="23"/>
        <v>0.01739404484600662</v>
      </c>
    </row>
    <row r="1177" spans="1:2" ht="12.75">
      <c r="A1177">
        <v>11.41</v>
      </c>
      <c r="B1177">
        <f t="shared" si="23"/>
        <v>0.017355783021640887</v>
      </c>
    </row>
    <row r="1178" spans="1:2" ht="12.75">
      <c r="A1178">
        <v>11.42</v>
      </c>
      <c r="B1178">
        <f t="shared" si="23"/>
        <v>0.017317605771043434</v>
      </c>
    </row>
    <row r="1179" spans="1:2" ht="12.75">
      <c r="A1179">
        <v>11.43</v>
      </c>
      <c r="B1179">
        <f t="shared" si="23"/>
        <v>0.017279512905663458</v>
      </c>
    </row>
    <row r="1180" spans="1:2" ht="12.75">
      <c r="A1180">
        <v>11.44</v>
      </c>
      <c r="B1180">
        <f t="shared" si="23"/>
        <v>0.017241504237377386</v>
      </c>
    </row>
    <row r="1181" spans="1:2" ht="12.75">
      <c r="A1181">
        <v>11.45</v>
      </c>
      <c r="B1181">
        <f t="shared" si="23"/>
        <v>0.017203579578488</v>
      </c>
    </row>
    <row r="1182" spans="1:2" ht="12.75">
      <c r="A1182">
        <v>11.46</v>
      </c>
      <c r="B1182">
        <f t="shared" si="23"/>
        <v>0.017165738741723377</v>
      </c>
    </row>
    <row r="1183" spans="1:2" ht="12.75">
      <c r="A1183">
        <v>11.47</v>
      </c>
      <c r="B1183">
        <f t="shared" si="23"/>
        <v>0.017127981540235922</v>
      </c>
    </row>
    <row r="1184" spans="1:2" ht="12.75">
      <c r="A1184">
        <v>11.48</v>
      </c>
      <c r="B1184">
        <f t="shared" si="23"/>
        <v>0.017090307787601303</v>
      </c>
    </row>
    <row r="1185" spans="1:2" ht="12.75">
      <c r="A1185">
        <v>11.49</v>
      </c>
      <c r="B1185">
        <f t="shared" si="23"/>
        <v>0.017052717297817536</v>
      </c>
    </row>
    <row r="1186" spans="1:2" ht="12.75">
      <c r="A1186">
        <v>11.5</v>
      </c>
      <c r="B1186">
        <f t="shared" si="23"/>
        <v>0.017015209885303986</v>
      </c>
    </row>
    <row r="1187" spans="1:2" ht="12.75">
      <c r="A1187">
        <v>11.51</v>
      </c>
      <c r="B1187">
        <f t="shared" si="23"/>
        <v>0.01697778536490034</v>
      </c>
    </row>
    <row r="1188" spans="1:2" ht="12.75">
      <c r="A1188">
        <v>11.52</v>
      </c>
      <c r="B1188">
        <f t="shared" si="23"/>
        <v>0.016940443551865685</v>
      </c>
    </row>
    <row r="1189" spans="1:2" ht="12.75">
      <c r="A1189">
        <v>11.53</v>
      </c>
      <c r="B1189">
        <f t="shared" si="23"/>
        <v>0.016903184261877403</v>
      </c>
    </row>
    <row r="1190" spans="1:2" ht="12.75">
      <c r="A1190">
        <v>11.54</v>
      </c>
      <c r="B1190">
        <f aca="true" t="shared" si="24" ref="B1190:B1253">EXP(D$2*LN(E$2)+(D$2-1)*LN(A1190)-E$2*A1190-GAMMALN(D$2))</f>
        <v>0.01686600731103039</v>
      </c>
    </row>
    <row r="1191" spans="1:2" ht="12.75">
      <c r="A1191">
        <v>11.55</v>
      </c>
      <c r="B1191">
        <f t="shared" si="24"/>
        <v>0.016828912515835893</v>
      </c>
    </row>
    <row r="1192" spans="1:2" ht="12.75">
      <c r="A1192">
        <v>11.56</v>
      </c>
      <c r="B1192">
        <f t="shared" si="24"/>
        <v>0.016791899693220633</v>
      </c>
    </row>
    <row r="1193" spans="1:2" ht="12.75">
      <c r="A1193">
        <v>11.57</v>
      </c>
      <c r="B1193">
        <f t="shared" si="24"/>
        <v>0.01675496866052582</v>
      </c>
    </row>
    <row r="1194" spans="1:2" ht="12.75">
      <c r="A1194">
        <v>11.58</v>
      </c>
      <c r="B1194">
        <f t="shared" si="24"/>
        <v>0.01671811923550615</v>
      </c>
    </row>
    <row r="1195" spans="1:2" ht="12.75">
      <c r="A1195">
        <v>11.59</v>
      </c>
      <c r="B1195">
        <f t="shared" si="24"/>
        <v>0.016681351236328898</v>
      </c>
    </row>
    <row r="1196" spans="1:2" ht="12.75">
      <c r="A1196">
        <v>11.6</v>
      </c>
      <c r="B1196">
        <f t="shared" si="24"/>
        <v>0.016644664481572865</v>
      </c>
    </row>
    <row r="1197" spans="1:2" ht="12.75">
      <c r="A1197">
        <v>11.61</v>
      </c>
      <c r="B1197">
        <f t="shared" si="24"/>
        <v>0.01660805879022754</v>
      </c>
    </row>
    <row r="1198" spans="1:2" ht="12.75">
      <c r="A1198">
        <v>11.62</v>
      </c>
      <c r="B1198">
        <f t="shared" si="24"/>
        <v>0.016571533981691994</v>
      </c>
    </row>
    <row r="1199" spans="1:2" ht="12.75">
      <c r="A1199">
        <v>11.63</v>
      </c>
      <c r="B1199">
        <f t="shared" si="24"/>
        <v>0.016535089875774046</v>
      </c>
    </row>
    <row r="1200" spans="1:2" ht="12.75">
      <c r="A1200">
        <v>11.64</v>
      </c>
      <c r="B1200">
        <f t="shared" si="24"/>
        <v>0.016498726292689267</v>
      </c>
    </row>
    <row r="1201" spans="1:2" ht="12.75">
      <c r="A1201">
        <v>11.65</v>
      </c>
      <c r="B1201">
        <f t="shared" si="24"/>
        <v>0.01646244305305999</v>
      </c>
    </row>
    <row r="1202" spans="1:2" ht="12.75">
      <c r="A1202">
        <v>11.66</v>
      </c>
      <c r="B1202">
        <f t="shared" si="24"/>
        <v>0.016426239977914425</v>
      </c>
    </row>
    <row r="1203" spans="1:2" ht="12.75">
      <c r="A1203">
        <v>11.67</v>
      </c>
      <c r="B1203">
        <f t="shared" si="24"/>
        <v>0.016390116888685625</v>
      </c>
    </row>
    <row r="1204" spans="1:2" ht="12.75">
      <c r="A1204">
        <v>11.68</v>
      </c>
      <c r="B1204">
        <f t="shared" si="24"/>
        <v>0.01635407360721065</v>
      </c>
    </row>
    <row r="1205" spans="1:2" ht="12.75">
      <c r="A1205">
        <v>11.69</v>
      </c>
      <c r="B1205">
        <f t="shared" si="24"/>
        <v>0.016318109955729534</v>
      </c>
    </row>
    <row r="1206" spans="1:2" ht="12.75">
      <c r="A1206">
        <v>11.7</v>
      </c>
      <c r="B1206">
        <f t="shared" si="24"/>
        <v>0.016282225756884386</v>
      </c>
    </row>
    <row r="1207" spans="1:2" ht="12.75">
      <c r="A1207">
        <v>11.71</v>
      </c>
      <c r="B1207">
        <f t="shared" si="24"/>
        <v>0.016246420833718432</v>
      </c>
    </row>
    <row r="1208" spans="1:2" ht="12.75">
      <c r="A1208">
        <v>11.72</v>
      </c>
      <c r="B1208">
        <f t="shared" si="24"/>
        <v>0.016210695009675133</v>
      </c>
    </row>
    <row r="1209" spans="1:2" ht="12.75">
      <c r="A1209">
        <v>11.73</v>
      </c>
      <c r="B1209">
        <f t="shared" si="24"/>
        <v>0.016175048108597163</v>
      </c>
    </row>
    <row r="1210" spans="1:2" ht="12.75">
      <c r="A1210">
        <v>11.74</v>
      </c>
      <c r="B1210">
        <f t="shared" si="24"/>
        <v>0.01613947995472555</v>
      </c>
    </row>
    <row r="1211" spans="1:2" ht="12.75">
      <c r="A1211">
        <v>11.75</v>
      </c>
      <c r="B1211">
        <f t="shared" si="24"/>
        <v>0.01610399037269868</v>
      </c>
    </row>
    <row r="1212" spans="1:2" ht="12.75">
      <c r="A1212">
        <v>11.76</v>
      </c>
      <c r="B1212">
        <f t="shared" si="24"/>
        <v>0.01606857918755147</v>
      </c>
    </row>
    <row r="1213" spans="1:2" ht="12.75">
      <c r="A1213">
        <v>11.77</v>
      </c>
      <c r="B1213">
        <f t="shared" si="24"/>
        <v>0.016033246224714366</v>
      </c>
    </row>
    <row r="1214" spans="1:2" ht="12.75">
      <c r="A1214">
        <v>11.78</v>
      </c>
      <c r="B1214">
        <f t="shared" si="24"/>
        <v>0.015997991310012387</v>
      </c>
    </row>
    <row r="1215" spans="1:2" ht="12.75">
      <c r="A1215">
        <v>11.79</v>
      </c>
      <c r="B1215">
        <f t="shared" si="24"/>
        <v>0.01596281426966433</v>
      </c>
    </row>
    <row r="1216" spans="1:2" ht="12.75">
      <c r="A1216">
        <v>11.8</v>
      </c>
      <c r="B1216">
        <f t="shared" si="24"/>
        <v>0.01592771493028176</v>
      </c>
    </row>
    <row r="1217" spans="1:2" ht="12.75">
      <c r="A1217">
        <v>11.81</v>
      </c>
      <c r="B1217">
        <f t="shared" si="24"/>
        <v>0.01589269311886808</v>
      </c>
    </row>
    <row r="1218" spans="1:2" ht="12.75">
      <c r="A1218">
        <v>11.82</v>
      </c>
      <c r="B1218">
        <f t="shared" si="24"/>
        <v>0.015857748662817726</v>
      </c>
    </row>
    <row r="1219" spans="1:2" ht="12.75">
      <c r="A1219">
        <v>11.83</v>
      </c>
      <c r="B1219">
        <f t="shared" si="24"/>
        <v>0.01582288138991509</v>
      </c>
    </row>
    <row r="1220" spans="1:2" ht="12.75">
      <c r="A1220">
        <v>11.84</v>
      </c>
      <c r="B1220">
        <f t="shared" si="24"/>
        <v>0.01578809112833379</v>
      </c>
    </row>
    <row r="1221" spans="1:2" ht="12.75">
      <c r="A1221">
        <v>11.85</v>
      </c>
      <c r="B1221">
        <f t="shared" si="24"/>
        <v>0.015753377706635617</v>
      </c>
    </row>
    <row r="1222" spans="1:2" ht="12.75">
      <c r="A1222">
        <v>11.86</v>
      </c>
      <c r="B1222">
        <f t="shared" si="24"/>
        <v>0.015718740953769753</v>
      </c>
    </row>
    <row r="1223" spans="1:2" ht="12.75">
      <c r="A1223">
        <v>11.87</v>
      </c>
      <c r="B1223">
        <f t="shared" si="24"/>
        <v>0.015684180699071768</v>
      </c>
    </row>
    <row r="1224" spans="1:2" ht="12.75">
      <c r="A1224">
        <v>11.88</v>
      </c>
      <c r="B1224">
        <f t="shared" si="24"/>
        <v>0.01564969677226275</v>
      </c>
    </row>
    <row r="1225" spans="1:2" ht="12.75">
      <c r="A1225">
        <v>11.89</v>
      </c>
      <c r="B1225">
        <f t="shared" si="24"/>
        <v>0.015615289003448475</v>
      </c>
    </row>
    <row r="1226" spans="1:2" ht="12.75">
      <c r="A1226">
        <v>11.9</v>
      </c>
      <c r="B1226">
        <f t="shared" si="24"/>
        <v>0.015580957223118416</v>
      </c>
    </row>
    <row r="1227" spans="1:2" ht="12.75">
      <c r="A1227">
        <v>11.91</v>
      </c>
      <c r="B1227">
        <f t="shared" si="24"/>
        <v>0.015546701262144899</v>
      </c>
    </row>
    <row r="1228" spans="1:2" ht="12.75">
      <c r="A1228">
        <v>11.92</v>
      </c>
      <c r="B1228">
        <f t="shared" si="24"/>
        <v>0.015512520951782228</v>
      </c>
    </row>
    <row r="1229" spans="1:2" ht="12.75">
      <c r="A1229">
        <v>11.93</v>
      </c>
      <c r="B1229">
        <f t="shared" si="24"/>
        <v>0.01547841612366574</v>
      </c>
    </row>
    <row r="1230" spans="1:2" ht="12.75">
      <c r="A1230">
        <v>11.94</v>
      </c>
      <c r="B1230">
        <f t="shared" si="24"/>
        <v>0.015444386609810967</v>
      </c>
    </row>
    <row r="1231" spans="1:2" ht="12.75">
      <c r="A1231">
        <v>11.95</v>
      </c>
      <c r="B1231">
        <f t="shared" si="24"/>
        <v>0.015410432242612751</v>
      </c>
    </row>
    <row r="1232" spans="1:2" ht="12.75">
      <c r="A1232">
        <v>11.96</v>
      </c>
      <c r="B1232">
        <f t="shared" si="24"/>
        <v>0.015376552854844317</v>
      </c>
    </row>
    <row r="1233" spans="1:2" ht="12.75">
      <c r="A1233">
        <v>11.97</v>
      </c>
      <c r="B1233">
        <f t="shared" si="24"/>
        <v>0.015342748279656494</v>
      </c>
    </row>
    <row r="1234" spans="1:2" ht="12.75">
      <c r="A1234">
        <v>11.98</v>
      </c>
      <c r="B1234">
        <f t="shared" si="24"/>
        <v>0.015309018350576683</v>
      </c>
    </row>
    <row r="1235" spans="1:2" ht="12.75">
      <c r="A1235">
        <v>11.99</v>
      </c>
      <c r="B1235">
        <f t="shared" si="24"/>
        <v>0.015275362901508138</v>
      </c>
    </row>
    <row r="1236" spans="1:2" ht="12.75">
      <c r="A1236">
        <v>12</v>
      </c>
      <c r="B1236">
        <f t="shared" si="24"/>
        <v>0.015241781766728978</v>
      </c>
    </row>
    <row r="1237" spans="1:2" ht="12.75">
      <c r="A1237">
        <v>12.01</v>
      </c>
      <c r="B1237">
        <f t="shared" si="24"/>
        <v>0.015208274780891375</v>
      </c>
    </row>
    <row r="1238" spans="1:2" ht="12.75">
      <c r="A1238">
        <v>12.02</v>
      </c>
      <c r="B1238">
        <f t="shared" si="24"/>
        <v>0.015174841779020695</v>
      </c>
    </row>
    <row r="1239" spans="1:2" ht="12.75">
      <c r="A1239">
        <v>12.03</v>
      </c>
      <c r="B1239">
        <f t="shared" si="24"/>
        <v>0.015141482596514566</v>
      </c>
    </row>
    <row r="1240" spans="1:2" ht="12.75">
      <c r="A1240">
        <v>12.04</v>
      </c>
      <c r="B1240">
        <f t="shared" si="24"/>
        <v>0.015108197069142099</v>
      </c>
    </row>
    <row r="1241" spans="1:2" ht="12.75">
      <c r="A1241">
        <v>12.05</v>
      </c>
      <c r="B1241">
        <f t="shared" si="24"/>
        <v>0.015074985033042956</v>
      </c>
    </row>
    <row r="1242" spans="1:2" ht="12.75">
      <c r="A1242">
        <v>12.06</v>
      </c>
      <c r="B1242">
        <f t="shared" si="24"/>
        <v>0.015041846324726516</v>
      </c>
    </row>
    <row r="1243" spans="1:2" ht="12.75">
      <c r="A1243">
        <v>12.07</v>
      </c>
      <c r="B1243">
        <f t="shared" si="24"/>
        <v>0.015008780781071027</v>
      </c>
    </row>
    <row r="1244" spans="1:2" ht="12.75">
      <c r="A1244">
        <v>12.08</v>
      </c>
      <c r="B1244">
        <f t="shared" si="24"/>
        <v>0.014975788239322746</v>
      </c>
    </row>
    <row r="1245" spans="1:2" ht="12.75">
      <c r="A1245">
        <v>12.09</v>
      </c>
      <c r="B1245">
        <f t="shared" si="24"/>
        <v>0.014942868537095064</v>
      </c>
    </row>
    <row r="1246" spans="1:2" ht="12.75">
      <c r="A1246">
        <v>12.1</v>
      </c>
      <c r="B1246">
        <f t="shared" si="24"/>
        <v>0.014910021512367679</v>
      </c>
    </row>
    <row r="1247" spans="1:2" ht="12.75">
      <c r="A1247">
        <v>12.1099999999999</v>
      </c>
      <c r="B1247">
        <f t="shared" si="24"/>
        <v>0.014877247003486048</v>
      </c>
    </row>
    <row r="1248" spans="1:2" ht="12.75">
      <c r="A1248">
        <v>12.12</v>
      </c>
      <c r="B1248">
        <f t="shared" si="24"/>
        <v>0.01484454484915895</v>
      </c>
    </row>
    <row r="1249" spans="1:2" ht="12.75">
      <c r="A1249">
        <v>12.1299999999999</v>
      </c>
      <c r="B1249">
        <f t="shared" si="24"/>
        <v>0.01481191488846118</v>
      </c>
    </row>
    <row r="1250" spans="1:2" ht="12.75">
      <c r="A1250">
        <v>12.14</v>
      </c>
      <c r="B1250">
        <f t="shared" si="24"/>
        <v>0.014779356960827853</v>
      </c>
    </row>
    <row r="1251" spans="1:2" ht="12.75">
      <c r="A1251">
        <v>12.15</v>
      </c>
      <c r="B1251">
        <f t="shared" si="24"/>
        <v>0.014746870906058421</v>
      </c>
    </row>
    <row r="1252" spans="1:2" ht="12.75">
      <c r="A1252">
        <v>12.16</v>
      </c>
      <c r="B1252">
        <f t="shared" si="24"/>
        <v>0.014714456564312264</v>
      </c>
    </row>
    <row r="1253" spans="1:2" ht="12.75">
      <c r="A1253">
        <v>12.17</v>
      </c>
      <c r="B1253">
        <f t="shared" si="24"/>
        <v>0.014682113776109505</v>
      </c>
    </row>
    <row r="1254" spans="1:2" ht="12.75">
      <c r="A1254">
        <v>12.1799999999999</v>
      </c>
      <c r="B1254">
        <f aca="true" t="shared" si="25" ref="B1254:B1317">EXP(D$2*LN(E$2)+(D$2-1)*LN(A1254)-E$2*A1254-GAMMALN(D$2))</f>
        <v>0.014649842382330098</v>
      </c>
    </row>
    <row r="1255" spans="1:2" ht="12.75">
      <c r="A1255">
        <v>12.1899999999999</v>
      </c>
      <c r="B1255">
        <f t="shared" si="25"/>
        <v>0.01461764222421183</v>
      </c>
    </row>
    <row r="1256" spans="1:2" ht="12.75">
      <c r="A1256">
        <v>12.1999999999999</v>
      </c>
      <c r="B1256">
        <f t="shared" si="25"/>
        <v>0.014585513143351273</v>
      </c>
    </row>
    <row r="1257" spans="1:2" ht="12.75">
      <c r="A1257">
        <v>12.21</v>
      </c>
      <c r="B1257">
        <f t="shared" si="25"/>
        <v>0.014553454981701458</v>
      </c>
    </row>
    <row r="1258" spans="1:2" ht="12.75">
      <c r="A1258">
        <v>12.2199999999999</v>
      </c>
      <c r="B1258">
        <f t="shared" si="25"/>
        <v>0.01452146758157295</v>
      </c>
    </row>
    <row r="1259" spans="1:2" ht="12.75">
      <c r="A1259">
        <v>12.23</v>
      </c>
      <c r="B1259">
        <f t="shared" si="25"/>
        <v>0.014489550785629458</v>
      </c>
    </row>
    <row r="1260" spans="1:2" ht="12.75">
      <c r="A1260">
        <v>12.24</v>
      </c>
      <c r="B1260">
        <f t="shared" si="25"/>
        <v>0.014457704436891526</v>
      </c>
    </row>
    <row r="1261" spans="1:2" ht="12.75">
      <c r="A1261">
        <v>12.25</v>
      </c>
      <c r="B1261">
        <f t="shared" si="25"/>
        <v>0.014425928378732224</v>
      </c>
    </row>
    <row r="1262" spans="1:2" ht="12.75">
      <c r="A1262">
        <v>12.26</v>
      </c>
      <c r="B1262">
        <f t="shared" si="25"/>
        <v>0.014394222454877828</v>
      </c>
    </row>
    <row r="1263" spans="1:2" ht="12.75">
      <c r="A1263">
        <v>12.2699999999999</v>
      </c>
      <c r="B1263">
        <f t="shared" si="25"/>
        <v>0.014362586509407098</v>
      </c>
    </row>
    <row r="1264" spans="1:2" ht="12.75">
      <c r="A1264">
        <v>12.2799999999999</v>
      </c>
      <c r="B1264">
        <f t="shared" si="25"/>
        <v>0.014331020386749202</v>
      </c>
    </row>
    <row r="1265" spans="1:2" ht="12.75">
      <c r="A1265">
        <v>12.2899999999999</v>
      </c>
      <c r="B1265">
        <f t="shared" si="25"/>
        <v>0.014299523931684691</v>
      </c>
    </row>
    <row r="1266" spans="1:2" ht="12.75">
      <c r="A1266">
        <v>12.3</v>
      </c>
      <c r="B1266">
        <f t="shared" si="25"/>
        <v>0.014268096989343216</v>
      </c>
    </row>
    <row r="1267" spans="1:2" ht="12.75">
      <c r="A1267">
        <v>12.31</v>
      </c>
      <c r="B1267">
        <f t="shared" si="25"/>
        <v>0.014236739405204283</v>
      </c>
    </row>
    <row r="1268" spans="1:2" ht="12.75">
      <c r="A1268">
        <v>12.32</v>
      </c>
      <c r="B1268">
        <f t="shared" si="25"/>
        <v>0.01420545102509449</v>
      </c>
    </row>
    <row r="1269" spans="1:2" ht="12.75">
      <c r="A1269">
        <v>12.33</v>
      </c>
      <c r="B1269">
        <f t="shared" si="25"/>
        <v>0.014174231695188017</v>
      </c>
    </row>
    <row r="1270" spans="1:2" ht="12.75">
      <c r="A1270">
        <v>12.34</v>
      </c>
      <c r="B1270">
        <f t="shared" si="25"/>
        <v>0.01414308126200558</v>
      </c>
    </row>
    <row r="1271" spans="1:2" ht="12.75">
      <c r="A1271">
        <v>12.3499999999999</v>
      </c>
      <c r="B1271">
        <f t="shared" si="25"/>
        <v>0.014111999572413818</v>
      </c>
    </row>
    <row r="1272" spans="1:2" ht="12.75">
      <c r="A1272">
        <v>12.3599999999999</v>
      </c>
      <c r="B1272">
        <f t="shared" si="25"/>
        <v>0.014080986473623313</v>
      </c>
    </row>
    <row r="1273" spans="1:2" ht="12.75">
      <c r="A1273">
        <v>12.37</v>
      </c>
      <c r="B1273">
        <f t="shared" si="25"/>
        <v>0.014050041813189362</v>
      </c>
    </row>
    <row r="1274" spans="1:2" ht="12.75">
      <c r="A1274">
        <v>12.3799999999999</v>
      </c>
      <c r="B1274">
        <f t="shared" si="25"/>
        <v>0.014019165439011454</v>
      </c>
    </row>
    <row r="1275" spans="1:2" ht="12.75">
      <c r="A1275">
        <v>12.39</v>
      </c>
      <c r="B1275">
        <f t="shared" si="25"/>
        <v>0.013988357199329414</v>
      </c>
    </row>
    <row r="1276" spans="1:2" ht="12.75">
      <c r="A1276">
        <v>12.4</v>
      </c>
      <c r="B1276">
        <f t="shared" si="25"/>
        <v>0.013957616942726904</v>
      </c>
    </row>
    <row r="1277" spans="1:2" ht="12.75">
      <c r="A1277">
        <v>12.41</v>
      </c>
      <c r="B1277">
        <f t="shared" si="25"/>
        <v>0.013926944518127293</v>
      </c>
    </row>
    <row r="1278" spans="1:2" ht="12.75">
      <c r="A1278">
        <v>12.42</v>
      </c>
      <c r="B1278">
        <f t="shared" si="25"/>
        <v>0.013896339774794314</v>
      </c>
    </row>
    <row r="1279" spans="1:2" ht="12.75">
      <c r="A1279">
        <v>12.4299999999999</v>
      </c>
      <c r="B1279">
        <f t="shared" si="25"/>
        <v>0.013865802562331374</v>
      </c>
    </row>
    <row r="1280" spans="1:2" ht="12.75">
      <c r="A1280">
        <v>12.4399999999999</v>
      </c>
      <c r="B1280">
        <f t="shared" si="25"/>
        <v>0.013835332730679526</v>
      </c>
    </row>
    <row r="1281" spans="1:2" ht="12.75">
      <c r="A1281">
        <v>12.4499999999999</v>
      </c>
      <c r="B1281">
        <f t="shared" si="25"/>
        <v>0.013804930130118468</v>
      </c>
    </row>
    <row r="1282" spans="1:2" ht="12.75">
      <c r="A1282">
        <v>12.46</v>
      </c>
      <c r="B1282">
        <f t="shared" si="25"/>
        <v>0.01377459461126431</v>
      </c>
    </row>
    <row r="1283" spans="1:2" ht="12.75">
      <c r="A1283">
        <v>12.4699999999999</v>
      </c>
      <c r="B1283">
        <f t="shared" si="25"/>
        <v>0.013744326025070565</v>
      </c>
    </row>
    <row r="1284" spans="1:2" ht="12.75">
      <c r="A1284">
        <v>12.48</v>
      </c>
      <c r="B1284">
        <f t="shared" si="25"/>
        <v>0.013714124222824054</v>
      </c>
    </row>
    <row r="1285" spans="1:2" ht="12.75">
      <c r="A1285">
        <v>12.49</v>
      </c>
      <c r="B1285">
        <f t="shared" si="25"/>
        <v>0.013683989056148371</v>
      </c>
    </row>
    <row r="1286" spans="1:2" ht="12.75">
      <c r="A1286">
        <v>12.5</v>
      </c>
      <c r="B1286">
        <f t="shared" si="25"/>
        <v>0.013653920376999815</v>
      </c>
    </row>
    <row r="1287" spans="1:2" ht="12.75">
      <c r="A1287">
        <v>12.51</v>
      </c>
      <c r="B1287">
        <f t="shared" si="25"/>
        <v>0.013623918037668064</v>
      </c>
    </row>
    <row r="1288" spans="1:2" ht="12.75">
      <c r="A1288">
        <v>12.5199999999999</v>
      </c>
      <c r="B1288">
        <f t="shared" si="25"/>
        <v>0.013593981890775467</v>
      </c>
    </row>
    <row r="1289" spans="1:2" ht="12.75">
      <c r="A1289">
        <v>12.5299999999999</v>
      </c>
      <c r="B1289">
        <f t="shared" si="25"/>
        <v>0.013564111789275054</v>
      </c>
    </row>
    <row r="1290" spans="1:2" ht="12.75">
      <c r="A1290">
        <v>12.5399999999999</v>
      </c>
      <c r="B1290">
        <f t="shared" si="25"/>
        <v>0.013534307586451551</v>
      </c>
    </row>
    <row r="1291" spans="1:2" ht="12.75">
      <c r="A1291">
        <v>12.55</v>
      </c>
      <c r="B1291">
        <f t="shared" si="25"/>
        <v>0.013504569135919152</v>
      </c>
    </row>
    <row r="1292" spans="1:2" ht="12.75">
      <c r="A1292">
        <v>12.56</v>
      </c>
      <c r="B1292">
        <f t="shared" si="25"/>
        <v>0.013474896291622235</v>
      </c>
    </row>
    <row r="1293" spans="1:2" ht="12.75">
      <c r="A1293">
        <v>12.57</v>
      </c>
      <c r="B1293">
        <f t="shared" si="25"/>
        <v>0.01344528890783283</v>
      </c>
    </row>
    <row r="1294" spans="1:2" ht="12.75">
      <c r="A1294">
        <v>12.5799999999999</v>
      </c>
      <c r="B1294">
        <f t="shared" si="25"/>
        <v>0.013415746839151291</v>
      </c>
    </row>
    <row r="1295" spans="1:2" ht="12.75">
      <c r="A1295">
        <v>12.5899999999999</v>
      </c>
      <c r="B1295">
        <f t="shared" si="25"/>
        <v>0.01338626994050415</v>
      </c>
    </row>
    <row r="1296" spans="1:2" ht="12.75">
      <c r="A1296">
        <v>12.5999999999999</v>
      </c>
      <c r="B1296">
        <f t="shared" si="25"/>
        <v>0.013356858067145084</v>
      </c>
    </row>
    <row r="1297" spans="1:2" ht="12.75">
      <c r="A1297">
        <v>12.6099999999999</v>
      </c>
      <c r="B1297">
        <f t="shared" si="25"/>
        <v>0.013327511074652942</v>
      </c>
    </row>
    <row r="1298" spans="1:2" ht="12.75">
      <c r="A1298">
        <v>12.6199999999999</v>
      </c>
      <c r="B1298">
        <f t="shared" si="25"/>
        <v>0.013298228818931416</v>
      </c>
    </row>
    <row r="1299" spans="1:2" ht="12.75">
      <c r="A1299">
        <v>12.6299999999999</v>
      </c>
      <c r="B1299">
        <f t="shared" si="25"/>
        <v>0.013269011156208124</v>
      </c>
    </row>
    <row r="1300" spans="1:2" ht="12.75">
      <c r="A1300">
        <v>12.6399999999999</v>
      </c>
      <c r="B1300">
        <f t="shared" si="25"/>
        <v>0.01323985794303403</v>
      </c>
    </row>
    <row r="1301" spans="1:2" ht="12.75">
      <c r="A1301">
        <v>12.6499999999999</v>
      </c>
      <c r="B1301">
        <f t="shared" si="25"/>
        <v>0.013210769036282575</v>
      </c>
    </row>
    <row r="1302" spans="1:2" ht="12.75">
      <c r="A1302">
        <v>12.6599999999999</v>
      </c>
      <c r="B1302">
        <f t="shared" si="25"/>
        <v>0.013181744293148978</v>
      </c>
    </row>
    <row r="1303" spans="1:2" ht="12.75">
      <c r="A1303">
        <v>12.6699999999999</v>
      </c>
      <c r="B1303">
        <f t="shared" si="25"/>
        <v>0.013152783571149546</v>
      </c>
    </row>
    <row r="1304" spans="1:2" ht="12.75">
      <c r="A1304">
        <v>12.6799999999999</v>
      </c>
      <c r="B1304">
        <f t="shared" si="25"/>
        <v>0.013123886728120825</v>
      </c>
    </row>
    <row r="1305" spans="1:2" ht="12.75">
      <c r="A1305">
        <v>12.6899999999999</v>
      </c>
      <c r="B1305">
        <f t="shared" si="25"/>
        <v>0.013095053622218982</v>
      </c>
    </row>
    <row r="1306" spans="1:2" ht="12.75">
      <c r="A1306">
        <v>12.6999999999999</v>
      </c>
      <c r="B1306">
        <f t="shared" si="25"/>
        <v>0.013066284111918954</v>
      </c>
    </row>
    <row r="1307" spans="1:2" ht="12.75">
      <c r="A1307">
        <v>12.7099999999999</v>
      </c>
      <c r="B1307">
        <f t="shared" si="25"/>
        <v>0.01303757805601381</v>
      </c>
    </row>
    <row r="1308" spans="1:2" ht="12.75">
      <c r="A1308">
        <v>12.7199999999999</v>
      </c>
      <c r="B1308">
        <f t="shared" si="25"/>
        <v>0.01300893531361398</v>
      </c>
    </row>
    <row r="1309" spans="1:2" ht="12.75">
      <c r="A1309">
        <v>12.7299999999999</v>
      </c>
      <c r="B1309">
        <f t="shared" si="25"/>
        <v>0.012980355744146495</v>
      </c>
    </row>
    <row r="1310" spans="1:2" ht="12.75">
      <c r="A1310">
        <v>12.7399999999999</v>
      </c>
      <c r="B1310">
        <f t="shared" si="25"/>
        <v>0.012951839207354324</v>
      </c>
    </row>
    <row r="1311" spans="1:2" ht="12.75">
      <c r="A1311">
        <v>12.7499999999999</v>
      </c>
      <c r="B1311">
        <f t="shared" si="25"/>
        <v>0.012923385563295592</v>
      </c>
    </row>
    <row r="1312" spans="1:2" ht="12.75">
      <c r="A1312">
        <v>12.7599999999999</v>
      </c>
      <c r="B1312">
        <f t="shared" si="25"/>
        <v>0.012894994672342881</v>
      </c>
    </row>
    <row r="1313" spans="1:2" ht="12.75">
      <c r="A1313">
        <v>12.7699999999999</v>
      </c>
      <c r="B1313">
        <f t="shared" si="25"/>
        <v>0.012866666395182493</v>
      </c>
    </row>
    <row r="1314" spans="1:2" ht="12.75">
      <c r="A1314">
        <v>12.7799999999999</v>
      </c>
      <c r="B1314">
        <f t="shared" si="25"/>
        <v>0.012838400592813751</v>
      </c>
    </row>
    <row r="1315" spans="1:2" ht="12.75">
      <c r="A1315">
        <v>12.7899999999999</v>
      </c>
      <c r="B1315">
        <f t="shared" si="25"/>
        <v>0.012810197126548234</v>
      </c>
    </row>
    <row r="1316" spans="1:2" ht="12.75">
      <c r="A1316">
        <v>12.7999999999999</v>
      </c>
      <c r="B1316">
        <f t="shared" si="25"/>
        <v>0.012782055858009119</v>
      </c>
    </row>
    <row r="1317" spans="1:2" ht="12.75">
      <c r="A1317">
        <v>12.8099999999999</v>
      </c>
      <c r="B1317">
        <f t="shared" si="25"/>
        <v>0.012753976649130421</v>
      </c>
    </row>
    <row r="1318" spans="1:2" ht="12.75">
      <c r="A1318">
        <v>12.8199999999999</v>
      </c>
      <c r="B1318">
        <f aca="true" t="shared" si="26" ref="B1318:B1381">EXP(D$2*LN(E$2)+(D$2-1)*LN(A1318)-E$2*A1318-GAMMALN(D$2))</f>
        <v>0.012725959362156293</v>
      </c>
    </row>
    <row r="1319" spans="1:2" ht="12.75">
      <c r="A1319">
        <v>12.8299999999999</v>
      </c>
      <c r="B1319">
        <f t="shared" si="26"/>
        <v>0.012698003859640317</v>
      </c>
    </row>
    <row r="1320" spans="1:2" ht="12.75">
      <c r="A1320">
        <v>12.8399999999999</v>
      </c>
      <c r="B1320">
        <f t="shared" si="26"/>
        <v>0.012670110004444771</v>
      </c>
    </row>
    <row r="1321" spans="1:2" ht="12.75">
      <c r="A1321">
        <v>12.8499999999999</v>
      </c>
      <c r="B1321">
        <f t="shared" si="26"/>
        <v>0.012642277659739957</v>
      </c>
    </row>
    <row r="1322" spans="1:2" ht="12.75">
      <c r="A1322">
        <v>12.8599999999999</v>
      </c>
      <c r="B1322">
        <f t="shared" si="26"/>
        <v>0.012614506689003461</v>
      </c>
    </row>
    <row r="1323" spans="1:2" ht="12.75">
      <c r="A1323">
        <v>12.8699999999999</v>
      </c>
      <c r="B1323">
        <f t="shared" si="26"/>
        <v>0.01258679695601944</v>
      </c>
    </row>
    <row r="1324" spans="1:2" ht="12.75">
      <c r="A1324">
        <v>12.8799999999999</v>
      </c>
      <c r="B1324">
        <f t="shared" si="26"/>
        <v>0.012559148324877978</v>
      </c>
    </row>
    <row r="1325" spans="1:2" ht="12.75">
      <c r="A1325">
        <v>12.8899999999999</v>
      </c>
      <c r="B1325">
        <f t="shared" si="26"/>
        <v>0.012531560659974312</v>
      </c>
    </row>
    <row r="1326" spans="1:2" ht="12.75">
      <c r="A1326">
        <v>12.8999999999999</v>
      </c>
      <c r="B1326">
        <f t="shared" si="26"/>
        <v>0.012504033826008166</v>
      </c>
    </row>
    <row r="1327" spans="1:2" ht="12.75">
      <c r="A1327">
        <v>12.9099999999999</v>
      </c>
      <c r="B1327">
        <f t="shared" si="26"/>
        <v>0.012476567687983029</v>
      </c>
    </row>
    <row r="1328" spans="1:2" ht="12.75">
      <c r="A1328">
        <v>12.9199999999999</v>
      </c>
      <c r="B1328">
        <f t="shared" si="26"/>
        <v>0.012449162111205522</v>
      </c>
    </row>
    <row r="1329" spans="1:2" ht="12.75">
      <c r="A1329">
        <v>12.9299999999999</v>
      </c>
      <c r="B1329">
        <f t="shared" si="26"/>
        <v>0.012421816961284592</v>
      </c>
    </row>
    <row r="1330" spans="1:2" ht="12.75">
      <c r="A1330">
        <v>12.9399999999999</v>
      </c>
      <c r="B1330">
        <f t="shared" si="26"/>
        <v>0.012394532104130935</v>
      </c>
    </row>
    <row r="1331" spans="1:2" ht="12.75">
      <c r="A1331">
        <v>12.9499999999999</v>
      </c>
      <c r="B1331">
        <f t="shared" si="26"/>
        <v>0.012367307405956193</v>
      </c>
    </row>
    <row r="1332" spans="1:2" ht="12.75">
      <c r="A1332">
        <v>12.9599999999999</v>
      </c>
      <c r="B1332">
        <f t="shared" si="26"/>
        <v>0.012340142733272374</v>
      </c>
    </row>
    <row r="1333" spans="1:2" ht="12.75">
      <c r="A1333">
        <v>12.9699999999999</v>
      </c>
      <c r="B1333">
        <f t="shared" si="26"/>
        <v>0.012313037952891081</v>
      </c>
    </row>
    <row r="1334" spans="1:2" ht="12.75">
      <c r="A1334">
        <v>12.9799999999999</v>
      </c>
      <c r="B1334">
        <f t="shared" si="26"/>
        <v>0.012285992931922838</v>
      </c>
    </row>
    <row r="1335" spans="1:2" ht="12.75">
      <c r="A1335">
        <v>12.9899999999999</v>
      </c>
      <c r="B1335">
        <f t="shared" si="26"/>
        <v>0.012259007537776435</v>
      </c>
    </row>
    <row r="1336" spans="1:2" ht="12.75">
      <c r="A1336">
        <v>12.9999999999999</v>
      </c>
      <c r="B1336">
        <f t="shared" si="26"/>
        <v>0.01223208163815823</v>
      </c>
    </row>
    <row r="1337" spans="1:2" ht="12.75">
      <c r="A1337">
        <v>13.0099999999999</v>
      </c>
      <c r="B1337">
        <f t="shared" si="26"/>
        <v>0.01220521510107143</v>
      </c>
    </row>
    <row r="1338" spans="1:2" ht="12.75">
      <c r="A1338">
        <v>13.0199999999999</v>
      </c>
      <c r="B1338">
        <f t="shared" si="26"/>
        <v>0.012178407794815478</v>
      </c>
    </row>
    <row r="1339" spans="1:2" ht="12.75">
      <c r="A1339">
        <v>13.0299999999999</v>
      </c>
      <c r="B1339">
        <f t="shared" si="26"/>
        <v>0.012151659587985314</v>
      </c>
    </row>
    <row r="1340" spans="1:2" ht="12.75">
      <c r="A1340">
        <v>13.0399999999999</v>
      </c>
      <c r="B1340">
        <f t="shared" si="26"/>
        <v>0.01212497034947073</v>
      </c>
    </row>
    <row r="1341" spans="1:2" ht="12.75">
      <c r="A1341">
        <v>13.0499999999999</v>
      </c>
      <c r="B1341">
        <f t="shared" si="26"/>
        <v>0.012098339948455682</v>
      </c>
    </row>
    <row r="1342" spans="1:2" ht="12.75">
      <c r="A1342">
        <v>13.0599999999999</v>
      </c>
      <c r="B1342">
        <f t="shared" si="26"/>
        <v>0.01207176825441761</v>
      </c>
    </row>
    <row r="1343" spans="1:2" ht="12.75">
      <c r="A1343">
        <v>13.0699999999999</v>
      </c>
      <c r="B1343">
        <f t="shared" si="26"/>
        <v>0.012045255137126789</v>
      </c>
    </row>
    <row r="1344" spans="1:2" ht="12.75">
      <c r="A1344">
        <v>13.0799999999999</v>
      </c>
      <c r="B1344">
        <f t="shared" si="26"/>
        <v>0.012018800466645633</v>
      </c>
    </row>
    <row r="1345" spans="1:2" ht="12.75">
      <c r="A1345">
        <v>13.0899999999999</v>
      </c>
      <c r="B1345">
        <f t="shared" si="26"/>
        <v>0.011992404113328014</v>
      </c>
    </row>
    <row r="1346" spans="1:2" ht="12.75">
      <c r="A1346">
        <v>13.0999999999999</v>
      </c>
      <c r="B1346">
        <f t="shared" si="26"/>
        <v>0.011966065947818646</v>
      </c>
    </row>
    <row r="1347" spans="1:2" ht="12.75">
      <c r="A1347">
        <v>13.1099999999999</v>
      </c>
      <c r="B1347">
        <f t="shared" si="26"/>
        <v>0.011939785841052361</v>
      </c>
    </row>
    <row r="1348" spans="1:2" ht="12.75">
      <c r="A1348">
        <v>13.1199999999999</v>
      </c>
      <c r="B1348">
        <f t="shared" si="26"/>
        <v>0.011913563664253498</v>
      </c>
    </row>
    <row r="1349" spans="1:2" ht="12.75">
      <c r="A1349">
        <v>13.1299999999999</v>
      </c>
      <c r="B1349">
        <f t="shared" si="26"/>
        <v>0.01188739928893517</v>
      </c>
    </row>
    <row r="1350" spans="1:2" ht="12.75">
      <c r="A1350">
        <v>13.1399999999999</v>
      </c>
      <c r="B1350">
        <f t="shared" si="26"/>
        <v>0.011861292586898678</v>
      </c>
    </row>
    <row r="1351" spans="1:2" ht="12.75">
      <c r="A1351">
        <v>13.1499999999999</v>
      </c>
      <c r="B1351">
        <f t="shared" si="26"/>
        <v>0.011835243430232805</v>
      </c>
    </row>
    <row r="1352" spans="1:2" ht="12.75">
      <c r="A1352">
        <v>13.1599999999999</v>
      </c>
      <c r="B1352">
        <f t="shared" si="26"/>
        <v>0.01180925169131315</v>
      </c>
    </row>
    <row r="1353" spans="1:2" ht="12.75">
      <c r="A1353">
        <v>13.1699999999999</v>
      </c>
      <c r="B1353">
        <f t="shared" si="26"/>
        <v>0.011783317242801522</v>
      </c>
    </row>
    <row r="1354" spans="1:2" ht="12.75">
      <c r="A1354">
        <v>13.1799999999999</v>
      </c>
      <c r="B1354">
        <f t="shared" si="26"/>
        <v>0.011757439957645228</v>
      </c>
    </row>
    <row r="1355" spans="1:2" ht="12.75">
      <c r="A1355">
        <v>13.1899999999999</v>
      </c>
      <c r="B1355">
        <f t="shared" si="26"/>
        <v>0.011731619709076442</v>
      </c>
    </row>
    <row r="1356" spans="1:2" ht="12.75">
      <c r="A1356">
        <v>13.1999999999999</v>
      </c>
      <c r="B1356">
        <f t="shared" si="26"/>
        <v>0.011705856370611572</v>
      </c>
    </row>
    <row r="1357" spans="1:2" ht="12.75">
      <c r="A1357">
        <v>13.2099999999999</v>
      </c>
      <c r="B1357">
        <f t="shared" si="26"/>
        <v>0.011680149816050586</v>
      </c>
    </row>
    <row r="1358" spans="1:2" ht="12.75">
      <c r="A1358">
        <v>13.2199999999999</v>
      </c>
      <c r="B1358">
        <f t="shared" si="26"/>
        <v>0.011654499919476364</v>
      </c>
    </row>
    <row r="1359" spans="1:2" ht="12.75">
      <c r="A1359">
        <v>13.2299999999999</v>
      </c>
      <c r="B1359">
        <f t="shared" si="26"/>
        <v>0.01162890655525403</v>
      </c>
    </row>
    <row r="1360" spans="1:2" ht="12.75">
      <c r="A1360">
        <v>13.2399999999999</v>
      </c>
      <c r="B1360">
        <f t="shared" si="26"/>
        <v>0.011603369598030372</v>
      </c>
    </row>
    <row r="1361" spans="1:2" ht="12.75">
      <c r="A1361">
        <v>13.2499999999999</v>
      </c>
      <c r="B1361">
        <f t="shared" si="26"/>
        <v>0.011577888922733127</v>
      </c>
    </row>
    <row r="1362" spans="1:2" ht="12.75">
      <c r="A1362">
        <v>13.2599999999999</v>
      </c>
      <c r="B1362">
        <f t="shared" si="26"/>
        <v>0.011552464404570396</v>
      </c>
    </row>
    <row r="1363" spans="1:2" ht="12.75">
      <c r="A1363">
        <v>13.2699999999999</v>
      </c>
      <c r="B1363">
        <f t="shared" si="26"/>
        <v>0.01152709591902993</v>
      </c>
    </row>
    <row r="1364" spans="1:2" ht="12.75">
      <c r="A1364">
        <v>13.2799999999999</v>
      </c>
      <c r="B1364">
        <f t="shared" si="26"/>
        <v>0.011501783341878579</v>
      </c>
    </row>
    <row r="1365" spans="1:2" ht="12.75">
      <c r="A1365">
        <v>13.2899999999999</v>
      </c>
      <c r="B1365">
        <f t="shared" si="26"/>
        <v>0.011476526549161566</v>
      </c>
    </row>
    <row r="1366" spans="1:2" ht="12.75">
      <c r="A1366">
        <v>13.2999999999999</v>
      </c>
      <c r="B1366">
        <f t="shared" si="26"/>
        <v>0.011451325417201922</v>
      </c>
    </row>
    <row r="1367" spans="1:2" ht="12.75">
      <c r="A1367">
        <v>13.3099999999999</v>
      </c>
      <c r="B1367">
        <f t="shared" si="26"/>
        <v>0.011426179822599818</v>
      </c>
    </row>
    <row r="1368" spans="1:2" ht="12.75">
      <c r="A1368">
        <v>13.3199999999999</v>
      </c>
      <c r="B1368">
        <f t="shared" si="26"/>
        <v>0.011401089642231901</v>
      </c>
    </row>
    <row r="1369" spans="1:2" ht="12.75">
      <c r="A1369">
        <v>13.3299999999999</v>
      </c>
      <c r="B1369">
        <f t="shared" si="26"/>
        <v>0.011376054753250757</v>
      </c>
    </row>
    <row r="1370" spans="1:2" ht="12.75">
      <c r="A1370">
        <v>13.3399999999999</v>
      </c>
      <c r="B1370">
        <f t="shared" si="26"/>
        <v>0.011351075033084145</v>
      </c>
    </row>
    <row r="1371" spans="1:2" ht="12.75">
      <c r="A1371">
        <v>13.3499999999999</v>
      </c>
      <c r="B1371">
        <f t="shared" si="26"/>
        <v>0.011326150359434498</v>
      </c>
    </row>
    <row r="1372" spans="1:2" ht="12.75">
      <c r="A1372">
        <v>13.3599999999999</v>
      </c>
      <c r="B1372">
        <f t="shared" si="26"/>
        <v>0.011301280610278203</v>
      </c>
    </row>
    <row r="1373" spans="1:2" ht="12.75">
      <c r="A1373">
        <v>13.3699999999999</v>
      </c>
      <c r="B1373">
        <f t="shared" si="26"/>
        <v>0.011276465663865025</v>
      </c>
    </row>
    <row r="1374" spans="1:2" ht="12.75">
      <c r="A1374">
        <v>13.3799999999999</v>
      </c>
      <c r="B1374">
        <f t="shared" si="26"/>
        <v>0.011251705398717476</v>
      </c>
    </row>
    <row r="1375" spans="1:2" ht="12.75">
      <c r="A1375">
        <v>13.3899999999999</v>
      </c>
      <c r="B1375">
        <f t="shared" si="26"/>
        <v>0.01122699969363015</v>
      </c>
    </row>
    <row r="1376" spans="1:2" ht="12.75">
      <c r="A1376">
        <v>13.3999999999999</v>
      </c>
      <c r="B1376">
        <f t="shared" si="26"/>
        <v>0.011202348427669156</v>
      </c>
    </row>
    <row r="1377" spans="1:2" ht="12.75">
      <c r="A1377">
        <v>13.4099999999999</v>
      </c>
      <c r="B1377">
        <f t="shared" si="26"/>
        <v>0.011177751480171468</v>
      </c>
    </row>
    <row r="1378" spans="1:2" ht="12.75">
      <c r="A1378">
        <v>13.4199999999999</v>
      </c>
      <c r="B1378">
        <f t="shared" si="26"/>
        <v>0.011153208730744331</v>
      </c>
    </row>
    <row r="1379" spans="1:2" ht="12.75">
      <c r="A1379">
        <v>13.4299999999999</v>
      </c>
      <c r="B1379">
        <f t="shared" si="26"/>
        <v>0.011128720059264591</v>
      </c>
    </row>
    <row r="1380" spans="1:2" ht="12.75">
      <c r="A1380">
        <v>13.4399999999999</v>
      </c>
      <c r="B1380">
        <f t="shared" si="26"/>
        <v>0.011104285345878144</v>
      </c>
    </row>
    <row r="1381" spans="1:2" ht="12.75">
      <c r="A1381">
        <v>13.4499999999999</v>
      </c>
      <c r="B1381">
        <f t="shared" si="26"/>
        <v>0.01107990447099927</v>
      </c>
    </row>
    <row r="1382" spans="1:2" ht="12.75">
      <c r="A1382">
        <v>13.4599999999999</v>
      </c>
      <c r="B1382">
        <f aca="true" t="shared" si="27" ref="B1382:B1445">EXP(D$2*LN(E$2)+(D$2-1)*LN(A1382)-E$2*A1382-GAMMALN(D$2))</f>
        <v>0.01105557731531005</v>
      </c>
    </row>
    <row r="1383" spans="1:2" ht="12.75">
      <c r="A1383">
        <v>13.4699999999999</v>
      </c>
      <c r="B1383">
        <f t="shared" si="27"/>
        <v>0.011031303759759763</v>
      </c>
    </row>
    <row r="1384" spans="1:2" ht="12.75">
      <c r="A1384">
        <v>13.4799999999999</v>
      </c>
      <c r="B1384">
        <f t="shared" si="27"/>
        <v>0.011007083685564212</v>
      </c>
    </row>
    <row r="1385" spans="1:2" ht="12.75">
      <c r="A1385">
        <v>13.4899999999999</v>
      </c>
      <c r="B1385">
        <f t="shared" si="27"/>
        <v>0.010982916974205198</v>
      </c>
    </row>
    <row r="1386" spans="1:2" ht="12.75">
      <c r="A1386">
        <v>13.4999999999999</v>
      </c>
      <c r="B1386">
        <f t="shared" si="27"/>
        <v>0.010958803507429877</v>
      </c>
    </row>
    <row r="1387" spans="1:2" ht="12.75">
      <c r="A1387">
        <v>13.5099999999999</v>
      </c>
      <c r="B1387">
        <f t="shared" si="27"/>
        <v>0.010934743167250146</v>
      </c>
    </row>
    <row r="1388" spans="1:2" ht="12.75">
      <c r="A1388">
        <v>13.5199999999999</v>
      </c>
      <c r="B1388">
        <f t="shared" si="27"/>
        <v>0.010910735835942022</v>
      </c>
    </row>
    <row r="1389" spans="1:2" ht="12.75">
      <c r="A1389">
        <v>13.5299999999999</v>
      </c>
      <c r="B1389">
        <f t="shared" si="27"/>
        <v>0.010886781396045108</v>
      </c>
    </row>
    <row r="1390" spans="1:2" ht="12.75">
      <c r="A1390">
        <v>13.5399999999999</v>
      </c>
      <c r="B1390">
        <f t="shared" si="27"/>
        <v>0.010862879730361916</v>
      </c>
    </row>
    <row r="1391" spans="1:2" ht="12.75">
      <c r="A1391">
        <v>13.5499999999999</v>
      </c>
      <c r="B1391">
        <f t="shared" si="27"/>
        <v>0.010839030721957299</v>
      </c>
    </row>
    <row r="1392" spans="1:2" ht="12.75">
      <c r="A1392">
        <v>13.5599999999999</v>
      </c>
      <c r="B1392">
        <f t="shared" si="27"/>
        <v>0.010815234254157853</v>
      </c>
    </row>
    <row r="1393" spans="1:2" ht="12.75">
      <c r="A1393">
        <v>13.5699999999999</v>
      </c>
      <c r="B1393">
        <f t="shared" si="27"/>
        <v>0.010791490210551336</v>
      </c>
    </row>
    <row r="1394" spans="1:2" ht="12.75">
      <c r="A1394">
        <v>13.5799999999999</v>
      </c>
      <c r="B1394">
        <f t="shared" si="27"/>
        <v>0.010767798474986028</v>
      </c>
    </row>
    <row r="1395" spans="1:2" ht="12.75">
      <c r="A1395">
        <v>13.5899999999999</v>
      </c>
      <c r="B1395">
        <f t="shared" si="27"/>
        <v>0.010744158931570182</v>
      </c>
    </row>
    <row r="1396" spans="1:2" ht="12.75">
      <c r="A1396">
        <v>13.5999999999999</v>
      </c>
      <c r="B1396">
        <f t="shared" si="27"/>
        <v>0.010720571464671399</v>
      </c>
    </row>
    <row r="1397" spans="1:2" ht="12.75">
      <c r="A1397">
        <v>13.6099999999999</v>
      </c>
      <c r="B1397">
        <f t="shared" si="27"/>
        <v>0.010697035958916043</v>
      </c>
    </row>
    <row r="1398" spans="1:2" ht="12.75">
      <c r="A1398">
        <v>13.6199999999999</v>
      </c>
      <c r="B1398">
        <f t="shared" si="27"/>
        <v>0.01067355229918868</v>
      </c>
    </row>
    <row r="1399" spans="1:2" ht="12.75">
      <c r="A1399">
        <v>13.6299999999999</v>
      </c>
      <c r="B1399">
        <f t="shared" si="27"/>
        <v>0.010650120370631448</v>
      </c>
    </row>
    <row r="1400" spans="1:2" ht="12.75">
      <c r="A1400">
        <v>13.6399999999999</v>
      </c>
      <c r="B1400">
        <f t="shared" si="27"/>
        <v>0.010626740058643487</v>
      </c>
    </row>
    <row r="1401" spans="1:2" ht="12.75">
      <c r="A1401">
        <v>13.6499999999999</v>
      </c>
      <c r="B1401">
        <f t="shared" si="27"/>
        <v>0.01060341124888036</v>
      </c>
    </row>
    <row r="1402" spans="1:2" ht="12.75">
      <c r="A1402">
        <v>13.6599999999999</v>
      </c>
      <c r="B1402">
        <f t="shared" si="27"/>
        <v>0.01058013382725346</v>
      </c>
    </row>
    <row r="1403" spans="1:2" ht="12.75">
      <c r="A1403">
        <v>13.6699999999999</v>
      </c>
      <c r="B1403">
        <f t="shared" si="27"/>
        <v>0.010556907679929443</v>
      </c>
    </row>
    <row r="1404" spans="1:2" ht="12.75">
      <c r="A1404">
        <v>13.6799999999999</v>
      </c>
      <c r="B1404">
        <f t="shared" si="27"/>
        <v>0.010533732693329582</v>
      </c>
    </row>
    <row r="1405" spans="1:2" ht="12.75">
      <c r="A1405">
        <v>13.6899999999999</v>
      </c>
      <c r="B1405">
        <f t="shared" si="27"/>
        <v>0.010510608754129312</v>
      </c>
    </row>
    <row r="1406" spans="1:2" ht="12.75">
      <c r="A1406">
        <v>13.6999999999999</v>
      </c>
      <c r="B1406">
        <f t="shared" si="27"/>
        <v>0.010487535749257513</v>
      </c>
    </row>
    <row r="1407" spans="1:2" ht="12.75">
      <c r="A1407">
        <v>13.7099999999999</v>
      </c>
      <c r="B1407">
        <f t="shared" si="27"/>
        <v>0.010464513565896017</v>
      </c>
    </row>
    <row r="1408" spans="1:2" ht="12.75">
      <c r="A1408">
        <v>13.7199999999999</v>
      </c>
      <c r="B1408">
        <f t="shared" si="27"/>
        <v>0.01044154209147901</v>
      </c>
    </row>
    <row r="1409" spans="1:2" ht="12.75">
      <c r="A1409">
        <v>13.7299999999999</v>
      </c>
      <c r="B1409">
        <f t="shared" si="27"/>
        <v>0.010418621213692452</v>
      </c>
    </row>
    <row r="1410" spans="1:2" ht="12.75">
      <c r="A1410">
        <v>13.7399999999999</v>
      </c>
      <c r="B1410">
        <f t="shared" si="27"/>
        <v>0.010395750820473514</v>
      </c>
    </row>
    <row r="1411" spans="1:2" ht="12.75">
      <c r="A1411">
        <v>13.7499999999999</v>
      </c>
      <c r="B1411">
        <f t="shared" si="27"/>
        <v>0.010372930800010003</v>
      </c>
    </row>
    <row r="1412" spans="1:2" ht="12.75">
      <c r="A1412">
        <v>13.7599999999999</v>
      </c>
      <c r="B1412">
        <f t="shared" si="27"/>
        <v>0.010350161040739771</v>
      </c>
    </row>
    <row r="1413" spans="1:2" ht="12.75">
      <c r="A1413">
        <v>13.7699999999999</v>
      </c>
      <c r="B1413">
        <f t="shared" si="27"/>
        <v>0.010327441431350162</v>
      </c>
    </row>
    <row r="1414" spans="1:2" ht="12.75">
      <c r="A1414">
        <v>13.7799999999999</v>
      </c>
      <c r="B1414">
        <f t="shared" si="27"/>
        <v>0.010304771860777459</v>
      </c>
    </row>
    <row r="1415" spans="1:2" ht="12.75">
      <c r="A1415">
        <v>13.7899999999999</v>
      </c>
      <c r="B1415">
        <f t="shared" si="27"/>
        <v>0.01028215221820631</v>
      </c>
    </row>
    <row r="1416" spans="1:2" ht="12.75">
      <c r="A1416">
        <v>13.7999999999999</v>
      </c>
      <c r="B1416">
        <f t="shared" si="27"/>
        <v>0.010259582393069108</v>
      </c>
    </row>
    <row r="1417" spans="1:2" ht="12.75">
      <c r="A1417">
        <v>13.8099999999999</v>
      </c>
      <c r="B1417">
        <f t="shared" si="27"/>
        <v>0.010237062275045533</v>
      </c>
    </row>
    <row r="1418" spans="1:2" ht="12.75">
      <c r="A1418">
        <v>13.8199999999999</v>
      </c>
      <c r="B1418">
        <f t="shared" si="27"/>
        <v>0.010214591754061864</v>
      </c>
    </row>
    <row r="1419" spans="1:2" ht="12.75">
      <c r="A1419">
        <v>13.8299999999999</v>
      </c>
      <c r="B1419">
        <f t="shared" si="27"/>
        <v>0.010192170720290552</v>
      </c>
    </row>
    <row r="1420" spans="1:2" ht="12.75">
      <c r="A1420">
        <v>13.8399999999999</v>
      </c>
      <c r="B1420">
        <f t="shared" si="27"/>
        <v>0.01016979906414954</v>
      </c>
    </row>
    <row r="1421" spans="1:2" ht="12.75">
      <c r="A1421">
        <v>13.8499999999999</v>
      </c>
      <c r="B1421">
        <f t="shared" si="27"/>
        <v>0.010147476676301772</v>
      </c>
    </row>
    <row r="1422" spans="1:2" ht="12.75">
      <c r="A1422">
        <v>13.8599999999999</v>
      </c>
      <c r="B1422">
        <f t="shared" si="27"/>
        <v>0.01012520344765461</v>
      </c>
    </row>
    <row r="1423" spans="1:2" ht="12.75">
      <c r="A1423">
        <v>13.8699999999999</v>
      </c>
      <c r="B1423">
        <f t="shared" si="27"/>
        <v>0.010102979269359286</v>
      </c>
    </row>
    <row r="1424" spans="1:2" ht="12.75">
      <c r="A1424">
        <v>13.8799999999999</v>
      </c>
      <c r="B1424">
        <f t="shared" si="27"/>
        <v>0.01008080403281037</v>
      </c>
    </row>
    <row r="1425" spans="1:2" ht="12.75">
      <c r="A1425">
        <v>13.8899999999999</v>
      </c>
      <c r="B1425">
        <f t="shared" si="27"/>
        <v>0.01005867762964516</v>
      </c>
    </row>
    <row r="1426" spans="1:2" ht="12.75">
      <c r="A1426">
        <v>13.8999999999999</v>
      </c>
      <c r="B1426">
        <f t="shared" si="27"/>
        <v>0.010036599951743167</v>
      </c>
    </row>
    <row r="1427" spans="1:2" ht="12.75">
      <c r="A1427">
        <v>13.9099999999999</v>
      </c>
      <c r="B1427">
        <f t="shared" si="27"/>
        <v>0.010014570891225589</v>
      </c>
    </row>
    <row r="1428" spans="1:2" ht="12.75">
      <c r="A1428">
        <v>13.9199999999999</v>
      </c>
      <c r="B1428">
        <f t="shared" si="27"/>
        <v>0.009992590340454695</v>
      </c>
    </row>
    <row r="1429" spans="1:2" ht="12.75">
      <c r="A1429">
        <v>13.9299999999999</v>
      </c>
      <c r="B1429">
        <f t="shared" si="27"/>
        <v>0.009970658192033337</v>
      </c>
    </row>
    <row r="1430" spans="1:2" ht="12.75">
      <c r="A1430">
        <v>13.9399999999999</v>
      </c>
      <c r="B1430">
        <f t="shared" si="27"/>
        <v>0.009948774338804364</v>
      </c>
    </row>
    <row r="1431" spans="1:2" ht="12.75">
      <c r="A1431">
        <v>13.9499999999999</v>
      </c>
      <c r="B1431">
        <f t="shared" si="27"/>
        <v>0.009926938673850106</v>
      </c>
    </row>
    <row r="1432" spans="1:2" ht="12.75">
      <c r="A1432">
        <v>13.9599999999999</v>
      </c>
      <c r="B1432">
        <f t="shared" si="27"/>
        <v>0.009905151090491789</v>
      </c>
    </row>
    <row r="1433" spans="1:2" ht="12.75">
      <c r="A1433">
        <v>13.9699999999999</v>
      </c>
      <c r="B1433">
        <f t="shared" si="27"/>
        <v>0.009883411482289054</v>
      </c>
    </row>
    <row r="1434" spans="1:2" ht="12.75">
      <c r="A1434">
        <v>13.9799999999999</v>
      </c>
      <c r="B1434">
        <f t="shared" si="27"/>
        <v>0.009861719743039352</v>
      </c>
    </row>
    <row r="1435" spans="1:2" ht="12.75">
      <c r="A1435">
        <v>13.9899999999999</v>
      </c>
      <c r="B1435">
        <f t="shared" si="27"/>
        <v>0.009840075766777423</v>
      </c>
    </row>
    <row r="1436" spans="1:2" ht="12.75">
      <c r="A1436">
        <v>13.9999999999999</v>
      </c>
      <c r="B1436">
        <f t="shared" si="27"/>
        <v>0.009818479447774794</v>
      </c>
    </row>
    <row r="1437" spans="1:2" ht="12.75">
      <c r="A1437">
        <v>14.0099999999999</v>
      </c>
      <c r="B1437">
        <f t="shared" si="27"/>
        <v>0.009796930680539174</v>
      </c>
    </row>
    <row r="1438" spans="1:2" ht="12.75">
      <c r="A1438">
        <v>14.0199999999999</v>
      </c>
      <c r="B1438">
        <f t="shared" si="27"/>
        <v>0.009775429359813985</v>
      </c>
    </row>
    <row r="1439" spans="1:2" ht="12.75">
      <c r="A1439">
        <v>14.0299999999999</v>
      </c>
      <c r="B1439">
        <f t="shared" si="27"/>
        <v>0.009753975380577769</v>
      </c>
    </row>
    <row r="1440" spans="1:2" ht="12.75">
      <c r="A1440">
        <v>14.0399999999999</v>
      </c>
      <c r="B1440">
        <f t="shared" si="27"/>
        <v>0.009732568638043691</v>
      </c>
    </row>
    <row r="1441" spans="1:2" ht="12.75">
      <c r="A1441">
        <v>14.0499999999999</v>
      </c>
      <c r="B1441">
        <f t="shared" si="27"/>
        <v>0.00971120902765899</v>
      </c>
    </row>
    <row r="1442" spans="1:2" ht="12.75">
      <c r="A1442">
        <v>14.0599999999999</v>
      </c>
      <c r="B1442">
        <f t="shared" si="27"/>
        <v>0.009689896445104458</v>
      </c>
    </row>
    <row r="1443" spans="1:2" ht="12.75">
      <c r="A1443">
        <v>14.0699999999999</v>
      </c>
      <c r="B1443">
        <f t="shared" si="27"/>
        <v>0.009668630786293871</v>
      </c>
    </row>
    <row r="1444" spans="1:2" ht="12.75">
      <c r="A1444">
        <v>14.0799999999999</v>
      </c>
      <c r="B1444">
        <f t="shared" si="27"/>
        <v>0.009647411947373544</v>
      </c>
    </row>
    <row r="1445" spans="1:2" ht="12.75">
      <c r="A1445">
        <v>14.0899999999999</v>
      </c>
      <c r="B1445">
        <f t="shared" si="27"/>
        <v>0.009626239824721704</v>
      </c>
    </row>
    <row r="1446" spans="1:2" ht="12.75">
      <c r="A1446">
        <v>14.0999999999999</v>
      </c>
      <c r="B1446">
        <f aca="true" t="shared" si="28" ref="B1446:B1509">EXP(D$2*LN(E$2)+(D$2-1)*LN(A1446)-E$2*A1446-GAMMALN(D$2))</f>
        <v>0.009605114314948029</v>
      </c>
    </row>
    <row r="1447" spans="1:2" ht="12.75">
      <c r="A1447">
        <v>14.1099999999999</v>
      </c>
      <c r="B1447">
        <f t="shared" si="28"/>
        <v>0.0095840353148931</v>
      </c>
    </row>
    <row r="1448" spans="1:2" ht="12.75">
      <c r="A1448">
        <v>14.1199999999999</v>
      </c>
      <c r="B1448">
        <f t="shared" si="28"/>
        <v>0.009563002721627856</v>
      </c>
    </row>
    <row r="1449" spans="1:2" ht="12.75">
      <c r="A1449">
        <v>14.1299999999999</v>
      </c>
      <c r="B1449">
        <f t="shared" si="28"/>
        <v>0.009542016432453136</v>
      </c>
    </row>
    <row r="1450" spans="1:2" ht="12.75">
      <c r="A1450">
        <v>14.1399999999999</v>
      </c>
      <c r="B1450">
        <f t="shared" si="28"/>
        <v>0.00952107634489907</v>
      </c>
    </row>
    <row r="1451" spans="1:2" ht="12.75">
      <c r="A1451">
        <v>14.1499999999999</v>
      </c>
      <c r="B1451">
        <f t="shared" si="28"/>
        <v>0.009500182356724627</v>
      </c>
    </row>
    <row r="1452" spans="1:2" ht="12.75">
      <c r="A1452">
        <v>14.1599999999999</v>
      </c>
      <c r="B1452">
        <f t="shared" si="28"/>
        <v>0.00947933436591708</v>
      </c>
    </row>
    <row r="1453" spans="1:2" ht="12.75">
      <c r="A1453">
        <v>14.1699999999999</v>
      </c>
      <c r="B1453">
        <f t="shared" si="28"/>
        <v>0.009458532270691445</v>
      </c>
    </row>
    <row r="1454" spans="1:2" ht="12.75">
      <c r="A1454">
        <v>14.1799999999999</v>
      </c>
      <c r="B1454">
        <f t="shared" si="28"/>
        <v>0.009437775969490018</v>
      </c>
    </row>
    <row r="1455" spans="1:2" ht="12.75">
      <c r="A1455">
        <v>14.1899999999999</v>
      </c>
      <c r="B1455">
        <f t="shared" si="28"/>
        <v>0.009417065360981844</v>
      </c>
    </row>
    <row r="1456" spans="1:2" ht="12.75">
      <c r="A1456">
        <v>14.1999999999999</v>
      </c>
      <c r="B1456">
        <f t="shared" si="28"/>
        <v>0.009396400344062179</v>
      </c>
    </row>
    <row r="1457" spans="1:2" ht="12.75">
      <c r="A1457">
        <v>14.2099999999999</v>
      </c>
      <c r="B1457">
        <f t="shared" si="28"/>
        <v>0.009375780817852007</v>
      </c>
    </row>
    <row r="1458" spans="1:2" ht="12.75">
      <c r="A1458">
        <v>14.2199999999999</v>
      </c>
      <c r="B1458">
        <f t="shared" si="28"/>
        <v>0.009355206681697521</v>
      </c>
    </row>
    <row r="1459" spans="1:2" ht="12.75">
      <c r="A1459">
        <v>14.2299999999999</v>
      </c>
      <c r="B1459">
        <f t="shared" si="28"/>
        <v>0.009334677835169586</v>
      </c>
    </row>
    <row r="1460" spans="1:2" ht="12.75">
      <c r="A1460">
        <v>14.2399999999999</v>
      </c>
      <c r="B1460">
        <f t="shared" si="28"/>
        <v>0.009314194178063244</v>
      </c>
    </row>
    <row r="1461" spans="1:2" ht="12.75">
      <c r="A1461">
        <v>14.2499999999999</v>
      </c>
      <c r="B1461">
        <f t="shared" si="28"/>
        <v>0.009293755610397254</v>
      </c>
    </row>
    <row r="1462" spans="1:2" ht="12.75">
      <c r="A1462">
        <v>14.2599999999999</v>
      </c>
      <c r="B1462">
        <f t="shared" si="28"/>
        <v>0.009273362032413498</v>
      </c>
    </row>
    <row r="1463" spans="1:2" ht="12.75">
      <c r="A1463">
        <v>14.2699999999999</v>
      </c>
      <c r="B1463">
        <f t="shared" si="28"/>
        <v>0.00925301334457653</v>
      </c>
    </row>
    <row r="1464" spans="1:2" ht="12.75">
      <c r="A1464">
        <v>14.2799999999999</v>
      </c>
      <c r="B1464">
        <f t="shared" si="28"/>
        <v>0.00923270944757305</v>
      </c>
    </row>
    <row r="1465" spans="1:2" ht="12.75">
      <c r="A1465">
        <v>14.2899999999999</v>
      </c>
      <c r="B1465">
        <f t="shared" si="28"/>
        <v>0.009212450242311434</v>
      </c>
    </row>
    <row r="1466" spans="1:2" ht="12.75">
      <c r="A1466">
        <v>14.2999999999999</v>
      </c>
      <c r="B1466">
        <f t="shared" si="28"/>
        <v>0.009192235629921173</v>
      </c>
    </row>
    <row r="1467" spans="1:2" ht="12.75">
      <c r="A1467">
        <v>14.3099999999999</v>
      </c>
      <c r="B1467">
        <f t="shared" si="28"/>
        <v>0.009172065511752432</v>
      </c>
    </row>
    <row r="1468" spans="1:2" ht="12.75">
      <c r="A1468">
        <v>14.3199999999999</v>
      </c>
      <c r="B1468">
        <f t="shared" si="28"/>
        <v>0.009151939789375492</v>
      </c>
    </row>
    <row r="1469" spans="1:2" ht="12.75">
      <c r="A1469">
        <v>14.3299999999999</v>
      </c>
      <c r="B1469">
        <f t="shared" si="28"/>
        <v>0.009131858364580327</v>
      </c>
    </row>
    <row r="1470" spans="1:2" ht="12.75">
      <c r="A1470">
        <v>14.3399999999999</v>
      </c>
      <c r="B1470">
        <f t="shared" si="28"/>
        <v>0.009111821139375994</v>
      </c>
    </row>
    <row r="1471" spans="1:2" ht="12.75">
      <c r="A1471">
        <v>14.3499999999999</v>
      </c>
      <c r="B1471">
        <f t="shared" si="28"/>
        <v>0.009091828015990254</v>
      </c>
    </row>
    <row r="1472" spans="1:2" ht="12.75">
      <c r="A1472">
        <v>14.3599999999999</v>
      </c>
      <c r="B1472">
        <f t="shared" si="28"/>
        <v>0.009071878896869019</v>
      </c>
    </row>
    <row r="1473" spans="1:2" ht="12.75">
      <c r="A1473">
        <v>14.3699999999999</v>
      </c>
      <c r="B1473">
        <f t="shared" si="28"/>
        <v>0.009051973684675814</v>
      </c>
    </row>
    <row r="1474" spans="1:2" ht="12.75">
      <c r="A1474">
        <v>14.3799999999999</v>
      </c>
      <c r="B1474">
        <f t="shared" si="28"/>
        <v>0.009032112282291404</v>
      </c>
    </row>
    <row r="1475" spans="1:2" ht="12.75">
      <c r="A1475">
        <v>14.3899999999999</v>
      </c>
      <c r="B1475">
        <f t="shared" si="28"/>
        <v>0.009012294592813164</v>
      </c>
    </row>
    <row r="1476" spans="1:2" ht="12.75">
      <c r="A1476">
        <v>14.3999999999999</v>
      </c>
      <c r="B1476">
        <f t="shared" si="28"/>
        <v>0.008992520519554691</v>
      </c>
    </row>
    <row r="1477" spans="1:2" ht="12.75">
      <c r="A1477">
        <v>14.4099999999999</v>
      </c>
      <c r="B1477">
        <f t="shared" si="28"/>
        <v>0.00897278996604527</v>
      </c>
    </row>
    <row r="1478" spans="1:2" ht="12.75">
      <c r="A1478">
        <v>14.4199999999999</v>
      </c>
      <c r="B1478">
        <f t="shared" si="28"/>
        <v>0.008953102836029377</v>
      </c>
    </row>
    <row r="1479" spans="1:2" ht="12.75">
      <c r="A1479">
        <v>14.4299999999999</v>
      </c>
      <c r="B1479">
        <f t="shared" si="28"/>
        <v>0.00893345903346623</v>
      </c>
    </row>
    <row r="1480" spans="1:2" ht="12.75">
      <c r="A1480">
        <v>14.4399999999999</v>
      </c>
      <c r="B1480">
        <f t="shared" si="28"/>
        <v>0.008913858462529251</v>
      </c>
    </row>
    <row r="1481" spans="1:2" ht="12.75">
      <c r="A1481">
        <v>14.4499999999999</v>
      </c>
      <c r="B1481">
        <f t="shared" si="28"/>
        <v>0.008894301027605632</v>
      </c>
    </row>
    <row r="1482" spans="1:2" ht="12.75">
      <c r="A1482">
        <v>14.4599999999999</v>
      </c>
      <c r="B1482">
        <f t="shared" si="28"/>
        <v>0.0088747866332958</v>
      </c>
    </row>
    <row r="1483" spans="1:2" ht="12.75">
      <c r="A1483">
        <v>14.4699999999999</v>
      </c>
      <c r="B1483">
        <f t="shared" si="28"/>
        <v>0.008855315184412987</v>
      </c>
    </row>
    <row r="1484" spans="1:2" ht="12.75">
      <c r="A1484">
        <v>14.4799999999999</v>
      </c>
      <c r="B1484">
        <f t="shared" si="28"/>
        <v>0.008835886585982711</v>
      </c>
    </row>
    <row r="1485" spans="1:2" ht="12.75">
      <c r="A1485">
        <v>14.4899999999999</v>
      </c>
      <c r="B1485">
        <f t="shared" si="28"/>
        <v>0.008816500743242289</v>
      </c>
    </row>
    <row r="1486" spans="1:2" ht="12.75">
      <c r="A1486">
        <v>14.4999999999999</v>
      </c>
      <c r="B1486">
        <f t="shared" si="28"/>
        <v>0.008797157561640399</v>
      </c>
    </row>
    <row r="1487" spans="1:2" ht="12.75">
      <c r="A1487">
        <v>14.5099999999999</v>
      </c>
      <c r="B1487">
        <f t="shared" si="28"/>
        <v>0.008777856946836568</v>
      </c>
    </row>
    <row r="1488" spans="1:2" ht="12.75">
      <c r="A1488">
        <v>14.5199999999999</v>
      </c>
      <c r="B1488">
        <f t="shared" si="28"/>
        <v>0.008758598804700703</v>
      </c>
    </row>
    <row r="1489" spans="1:2" ht="12.75">
      <c r="A1489">
        <v>14.5299999999999</v>
      </c>
      <c r="B1489">
        <f t="shared" si="28"/>
        <v>0.0087393830413126</v>
      </c>
    </row>
    <row r="1490" spans="1:2" ht="12.75">
      <c r="A1490">
        <v>14.5399999999999</v>
      </c>
      <c r="B1490">
        <f t="shared" si="28"/>
        <v>0.008720209562961498</v>
      </c>
    </row>
    <row r="1491" spans="1:2" ht="12.75">
      <c r="A1491">
        <v>14.5499999999999</v>
      </c>
      <c r="B1491">
        <f t="shared" si="28"/>
        <v>0.008701078276145588</v>
      </c>
    </row>
    <row r="1492" spans="1:2" ht="12.75">
      <c r="A1492">
        <v>14.5599999999999</v>
      </c>
      <c r="B1492">
        <f t="shared" si="28"/>
        <v>0.008681989087571531</v>
      </c>
    </row>
    <row r="1493" spans="1:2" ht="12.75">
      <c r="A1493">
        <v>14.5699999999999</v>
      </c>
      <c r="B1493">
        <f t="shared" si="28"/>
        <v>0.008662941904154002</v>
      </c>
    </row>
    <row r="1494" spans="1:2" ht="12.75">
      <c r="A1494">
        <v>14.5799999999999</v>
      </c>
      <c r="B1494">
        <f t="shared" si="28"/>
        <v>0.008643936633015237</v>
      </c>
    </row>
    <row r="1495" spans="1:2" ht="12.75">
      <c r="A1495">
        <v>14.5899999999999</v>
      </c>
      <c r="B1495">
        <f t="shared" si="28"/>
        <v>0.008624973181484495</v>
      </c>
    </row>
    <row r="1496" spans="1:2" ht="12.75">
      <c r="A1496">
        <v>14.5999999999999</v>
      </c>
      <c r="B1496">
        <f t="shared" si="28"/>
        <v>0.008606051457097664</v>
      </c>
    </row>
    <row r="1497" spans="1:2" ht="12.75">
      <c r="A1497">
        <v>14.6099999999999</v>
      </c>
      <c r="B1497">
        <f t="shared" si="28"/>
        <v>0.00858717136759676</v>
      </c>
    </row>
    <row r="1498" spans="1:2" ht="12.75">
      <c r="A1498">
        <v>14.6199999999999</v>
      </c>
      <c r="B1498">
        <f t="shared" si="28"/>
        <v>0.008568332820929461</v>
      </c>
    </row>
    <row r="1499" spans="1:2" ht="12.75">
      <c r="A1499">
        <v>14.6299999999999</v>
      </c>
      <c r="B1499">
        <f t="shared" si="28"/>
        <v>0.008549535725248641</v>
      </c>
    </row>
    <row r="1500" spans="1:2" ht="12.75">
      <c r="A1500">
        <v>14.6399999999999</v>
      </c>
      <c r="B1500">
        <f t="shared" si="28"/>
        <v>0.00853077998891191</v>
      </c>
    </row>
    <row r="1501" spans="1:2" ht="12.75">
      <c r="A1501">
        <v>14.6499999999999</v>
      </c>
      <c r="B1501">
        <f t="shared" si="28"/>
        <v>0.008512065520481157</v>
      </c>
    </row>
    <row r="1502" spans="1:2" ht="12.75">
      <c r="A1502">
        <v>14.6599999999999</v>
      </c>
      <c r="B1502">
        <f t="shared" si="28"/>
        <v>0.008493392228722073</v>
      </c>
    </row>
    <row r="1503" spans="1:2" ht="12.75">
      <c r="A1503">
        <v>14.6699999999999</v>
      </c>
      <c r="B1503">
        <f t="shared" si="28"/>
        <v>0.008474760022603701</v>
      </c>
    </row>
    <row r="1504" spans="1:2" ht="12.75">
      <c r="A1504">
        <v>14.6799999999999</v>
      </c>
      <c r="B1504">
        <f t="shared" si="28"/>
        <v>0.008456168811297977</v>
      </c>
    </row>
    <row r="1505" spans="1:2" ht="12.75">
      <c r="A1505">
        <v>14.6899999999999</v>
      </c>
      <c r="B1505">
        <f t="shared" si="28"/>
        <v>0.008437618504179258</v>
      </c>
    </row>
    <row r="1506" spans="1:2" ht="12.75">
      <c r="A1506">
        <v>14.6999999999999</v>
      </c>
      <c r="B1506">
        <f t="shared" si="28"/>
        <v>0.008419109010823881</v>
      </c>
    </row>
    <row r="1507" spans="1:2" ht="12.75">
      <c r="A1507">
        <v>14.7099999999999</v>
      </c>
      <c r="B1507">
        <f t="shared" si="28"/>
        <v>0.008400640241009682</v>
      </c>
    </row>
    <row r="1508" spans="1:2" ht="12.75">
      <c r="A1508">
        <v>14.7199999999999</v>
      </c>
      <c r="B1508">
        <f t="shared" si="28"/>
        <v>0.008382212104715582</v>
      </c>
    </row>
    <row r="1509" spans="1:2" ht="12.75">
      <c r="A1509">
        <v>14.7299999999999</v>
      </c>
      <c r="B1509">
        <f t="shared" si="28"/>
        <v>0.008363824512121084</v>
      </c>
    </row>
    <row r="1510" spans="1:2" ht="12.75">
      <c r="A1510">
        <v>14.7399999999999</v>
      </c>
      <c r="B1510">
        <f aca="true" t="shared" si="29" ref="B1510:B1573">EXP(D$2*LN(E$2)+(D$2-1)*LN(A1510)-E$2*A1510-GAMMALN(D$2))</f>
        <v>0.008345477373605848</v>
      </c>
    </row>
    <row r="1511" spans="1:2" ht="12.75">
      <c r="A1511">
        <v>14.7499999999999</v>
      </c>
      <c r="B1511">
        <f t="shared" si="29"/>
        <v>0.008327170599749247</v>
      </c>
    </row>
    <row r="1512" spans="1:2" ht="12.75">
      <c r="A1512">
        <v>14.7599999999999</v>
      </c>
      <c r="B1512">
        <f t="shared" si="29"/>
        <v>0.008308904101329869</v>
      </c>
    </row>
    <row r="1513" spans="1:2" ht="12.75">
      <c r="A1513">
        <v>14.7699999999999</v>
      </c>
      <c r="B1513">
        <f t="shared" si="29"/>
        <v>0.008290677789325147</v>
      </c>
    </row>
    <row r="1514" spans="1:2" ht="12.75">
      <c r="A1514">
        <v>14.7799999999999</v>
      </c>
      <c r="B1514">
        <f t="shared" si="29"/>
        <v>0.008272491574910805</v>
      </c>
    </row>
    <row r="1515" spans="1:2" ht="12.75">
      <c r="A1515">
        <v>14.7899999999999</v>
      </c>
      <c r="B1515">
        <f t="shared" si="29"/>
        <v>0.008254345369460505</v>
      </c>
    </row>
    <row r="1516" spans="1:2" ht="12.75">
      <c r="A1516">
        <v>14.7999999999999</v>
      </c>
      <c r="B1516">
        <f t="shared" si="29"/>
        <v>0.008236239084545335</v>
      </c>
    </row>
    <row r="1517" spans="1:2" ht="12.75">
      <c r="A1517">
        <v>14.8099999999999</v>
      </c>
      <c r="B1517">
        <f t="shared" si="29"/>
        <v>0.008218172631933413</v>
      </c>
    </row>
    <row r="1518" spans="1:2" ht="12.75">
      <c r="A1518">
        <v>14.8199999999999</v>
      </c>
      <c r="B1518">
        <f t="shared" si="29"/>
        <v>0.0082001459235894</v>
      </c>
    </row>
    <row r="1519" spans="1:2" ht="12.75">
      <c r="A1519">
        <v>14.8299999999999</v>
      </c>
      <c r="B1519">
        <f t="shared" si="29"/>
        <v>0.008182158871674072</v>
      </c>
    </row>
    <row r="1520" spans="1:2" ht="12.75">
      <c r="A1520">
        <v>14.8399999999999</v>
      </c>
      <c r="B1520">
        <f t="shared" si="29"/>
        <v>0.008164211388543884</v>
      </c>
    </row>
    <row r="1521" spans="1:2" ht="12.75">
      <c r="A1521">
        <v>14.8499999999999</v>
      </c>
      <c r="B1521">
        <f t="shared" si="29"/>
        <v>0.008146303386750518</v>
      </c>
    </row>
    <row r="1522" spans="1:2" ht="12.75">
      <c r="A1522">
        <v>14.8599999999999</v>
      </c>
      <c r="B1522">
        <f t="shared" si="29"/>
        <v>0.008128434779040437</v>
      </c>
    </row>
    <row r="1523" spans="1:2" ht="12.75">
      <c r="A1523">
        <v>14.8699999999999</v>
      </c>
      <c r="B1523">
        <f t="shared" si="29"/>
        <v>0.008110605478354472</v>
      </c>
    </row>
    <row r="1524" spans="1:2" ht="12.75">
      <c r="A1524">
        <v>14.8799999999999</v>
      </c>
      <c r="B1524">
        <f t="shared" si="29"/>
        <v>0.008092815397827349</v>
      </c>
    </row>
    <row r="1525" spans="1:2" ht="12.75">
      <c r="A1525">
        <v>14.8899999999999</v>
      </c>
      <c r="B1525">
        <f t="shared" si="29"/>
        <v>0.008075064450787258</v>
      </c>
    </row>
    <row r="1526" spans="1:2" ht="12.75">
      <c r="A1526">
        <v>14.8999999999999</v>
      </c>
      <c r="B1526">
        <f t="shared" si="29"/>
        <v>0.008057352550755438</v>
      </c>
    </row>
    <row r="1527" spans="1:2" ht="12.75">
      <c r="A1527">
        <v>14.9099999999999</v>
      </c>
      <c r="B1527">
        <f t="shared" si="29"/>
        <v>0.008039679611445728</v>
      </c>
    </row>
    <row r="1528" spans="1:2" ht="12.75">
      <c r="A1528">
        <v>14.9199999999999</v>
      </c>
      <c r="B1528">
        <f t="shared" si="29"/>
        <v>0.008022045546764122</v>
      </c>
    </row>
    <row r="1529" spans="1:2" ht="12.75">
      <c r="A1529">
        <v>14.9299999999999</v>
      </c>
      <c r="B1529">
        <f t="shared" si="29"/>
        <v>0.008004450270808343</v>
      </c>
    </row>
    <row r="1530" spans="1:2" ht="12.75">
      <c r="A1530">
        <v>14.9399999999999</v>
      </c>
      <c r="B1530">
        <f t="shared" si="29"/>
        <v>0.007986893697867415</v>
      </c>
    </row>
    <row r="1531" spans="1:2" ht="12.75">
      <c r="A1531">
        <v>14.9499999999999</v>
      </c>
      <c r="B1531">
        <f t="shared" si="29"/>
        <v>0.007969375742421219</v>
      </c>
    </row>
    <row r="1532" spans="1:2" ht="12.75">
      <c r="A1532">
        <v>14.9599999999999</v>
      </c>
      <c r="B1532">
        <f t="shared" si="29"/>
        <v>0.00795189631914008</v>
      </c>
    </row>
    <row r="1533" spans="1:2" ht="12.75">
      <c r="A1533">
        <v>14.9699999999999</v>
      </c>
      <c r="B1533">
        <f t="shared" si="29"/>
        <v>0.007934455342884322</v>
      </c>
    </row>
    <row r="1534" spans="1:2" ht="12.75">
      <c r="A1534">
        <v>14.9799999999999</v>
      </c>
      <c r="B1534">
        <f t="shared" si="29"/>
        <v>0.007917052728703838</v>
      </c>
    </row>
    <row r="1535" spans="1:2" ht="12.75">
      <c r="A1535">
        <v>14.9899999999999</v>
      </c>
      <c r="B1535">
        <f t="shared" si="29"/>
        <v>0.007899688391837658</v>
      </c>
    </row>
    <row r="1536" spans="1:2" ht="12.75">
      <c r="A1536">
        <v>14.9999999999999</v>
      </c>
      <c r="B1536">
        <f t="shared" si="29"/>
        <v>0.007882362247713576</v>
      </c>
    </row>
    <row r="1537" spans="1:2" ht="12.75">
      <c r="A1537">
        <v>15.0099999999999</v>
      </c>
      <c r="B1537">
        <f t="shared" si="29"/>
        <v>0.007865074211947615</v>
      </c>
    </row>
    <row r="1538" spans="1:2" ht="12.75">
      <c r="A1538">
        <v>15.0199999999999</v>
      </c>
      <c r="B1538">
        <f t="shared" si="29"/>
        <v>0.007847824200343722</v>
      </c>
    </row>
    <row r="1539" spans="1:2" ht="12.75">
      <c r="A1539">
        <v>15.0299999999999</v>
      </c>
      <c r="B1539">
        <f t="shared" si="29"/>
        <v>0.007830612128893251</v>
      </c>
    </row>
    <row r="1540" spans="1:2" ht="12.75">
      <c r="A1540">
        <v>15.0399999999999</v>
      </c>
      <c r="B1540">
        <f t="shared" si="29"/>
        <v>0.007813437913774595</v>
      </c>
    </row>
    <row r="1541" spans="1:2" ht="12.75">
      <c r="A1541">
        <v>15.0499999999999</v>
      </c>
      <c r="B1541">
        <f t="shared" si="29"/>
        <v>0.00779630147135274</v>
      </c>
    </row>
    <row r="1542" spans="1:2" ht="12.75">
      <c r="A1542">
        <v>15.0599999999999</v>
      </c>
      <c r="B1542">
        <f t="shared" si="29"/>
        <v>0.00777920271817885</v>
      </c>
    </row>
    <row r="1543" spans="1:2" ht="12.75">
      <c r="A1543">
        <v>15.0699999999999</v>
      </c>
      <c r="B1543">
        <f t="shared" si="29"/>
        <v>0.007762141570989844</v>
      </c>
    </row>
    <row r="1544" spans="1:2" ht="12.75">
      <c r="A1544">
        <v>15.0799999999999</v>
      </c>
      <c r="B1544">
        <f t="shared" si="29"/>
        <v>0.007745117946707991</v>
      </c>
    </row>
    <row r="1545" spans="1:2" ht="12.75">
      <c r="A1545">
        <v>15.0899999999999</v>
      </c>
      <c r="B1545">
        <f t="shared" si="29"/>
        <v>0.007728131762440475</v>
      </c>
    </row>
    <row r="1546" spans="1:2" ht="12.75">
      <c r="A1546">
        <v>15.0999999999999</v>
      </c>
      <c r="B1546">
        <f t="shared" si="29"/>
        <v>0.007711182935478968</v>
      </c>
    </row>
    <row r="1547" spans="1:2" ht="12.75">
      <c r="A1547">
        <v>15.1099999999999</v>
      </c>
      <c r="B1547">
        <f t="shared" si="29"/>
        <v>0.007694271383299248</v>
      </c>
    </row>
    <row r="1548" spans="1:2" ht="12.75">
      <c r="A1548">
        <v>15.1199999999999</v>
      </c>
      <c r="B1548">
        <f t="shared" si="29"/>
        <v>0.007677397023560757</v>
      </c>
    </row>
    <row r="1549" spans="1:2" ht="12.75">
      <c r="A1549">
        <v>15.1299999999999</v>
      </c>
      <c r="B1549">
        <f t="shared" si="29"/>
        <v>0.007660559774106199</v>
      </c>
    </row>
    <row r="1550" spans="1:2" ht="12.75">
      <c r="A1550">
        <v>15.1399999999999</v>
      </c>
      <c r="B1550">
        <f t="shared" si="29"/>
        <v>0.007643759552961097</v>
      </c>
    </row>
    <row r="1551" spans="1:2" ht="12.75">
      <c r="A1551">
        <v>15.1499999999999</v>
      </c>
      <c r="B1551">
        <f t="shared" si="29"/>
        <v>0.007626996278333449</v>
      </c>
    </row>
    <row r="1552" spans="1:2" ht="12.75">
      <c r="A1552">
        <v>15.1599999999999</v>
      </c>
      <c r="B1552">
        <f t="shared" si="29"/>
        <v>0.0076102698686132345</v>
      </c>
    </row>
    <row r="1553" spans="1:2" ht="12.75">
      <c r="A1553">
        <v>15.1699999999999</v>
      </c>
      <c r="B1553">
        <f t="shared" si="29"/>
        <v>0.00759358024237206</v>
      </c>
    </row>
    <row r="1554" spans="1:2" ht="12.75">
      <c r="A1554">
        <v>15.1799999999999</v>
      </c>
      <c r="B1554">
        <f t="shared" si="29"/>
        <v>0.007576927318362736</v>
      </c>
    </row>
    <row r="1555" spans="1:2" ht="12.75">
      <c r="A1555">
        <v>15.1899999999999</v>
      </c>
      <c r="B1555">
        <f t="shared" si="29"/>
        <v>0.007560311015518843</v>
      </c>
    </row>
    <row r="1556" spans="1:2" ht="12.75">
      <c r="A1556">
        <v>15.1999999999999</v>
      </c>
      <c r="B1556">
        <f t="shared" si="29"/>
        <v>0.0075437312529543716</v>
      </c>
    </row>
    <row r="1557" spans="1:2" ht="12.75">
      <c r="A1557">
        <v>15.2099999999999</v>
      </c>
      <c r="B1557">
        <f t="shared" si="29"/>
        <v>0.007527187949963267</v>
      </c>
    </row>
    <row r="1558" spans="1:2" ht="12.75">
      <c r="A1558">
        <v>15.2199999999999</v>
      </c>
      <c r="B1558">
        <f t="shared" si="29"/>
        <v>0.007510681026019047</v>
      </c>
    </row>
    <row r="1559" spans="1:2" ht="12.75">
      <c r="A1559">
        <v>15.2299999999999</v>
      </c>
      <c r="B1559">
        <f t="shared" si="29"/>
        <v>0.007494210400774424</v>
      </c>
    </row>
    <row r="1560" spans="1:2" ht="12.75">
      <c r="A1560">
        <v>15.2399999999999</v>
      </c>
      <c r="B1560">
        <f t="shared" si="29"/>
        <v>0.007477775994060827</v>
      </c>
    </row>
    <row r="1561" spans="1:2" ht="12.75">
      <c r="A1561">
        <v>15.2499999999999</v>
      </c>
      <c r="B1561">
        <f t="shared" si="29"/>
        <v>0.007461377725888086</v>
      </c>
    </row>
    <row r="1562" spans="1:2" ht="12.75">
      <c r="A1562">
        <v>15.2599999999999</v>
      </c>
      <c r="B1562">
        <f t="shared" si="29"/>
        <v>0.007445015516443959</v>
      </c>
    </row>
    <row r="1563" spans="1:2" ht="12.75">
      <c r="A1563">
        <v>15.2699999999999</v>
      </c>
      <c r="B1563">
        <f t="shared" si="29"/>
        <v>0.007428689286093778</v>
      </c>
    </row>
    <row r="1564" spans="1:2" ht="12.75">
      <c r="A1564">
        <v>15.2799999999999</v>
      </c>
      <c r="B1564">
        <f t="shared" si="29"/>
        <v>0.0074123989553800205</v>
      </c>
    </row>
    <row r="1565" spans="1:2" ht="12.75">
      <c r="A1565">
        <v>15.2899999999999</v>
      </c>
      <c r="B1565">
        <f t="shared" si="29"/>
        <v>0.00739614444502192</v>
      </c>
    </row>
    <row r="1566" spans="1:2" ht="12.75">
      <c r="A1566">
        <v>15.2999999999999</v>
      </c>
      <c r="B1566">
        <f t="shared" si="29"/>
        <v>0.007379925675915074</v>
      </c>
    </row>
    <row r="1567" spans="1:2" ht="12.75">
      <c r="A1567">
        <v>15.3099999999999</v>
      </c>
      <c r="B1567">
        <f t="shared" si="29"/>
        <v>0.0073637425691310335</v>
      </c>
    </row>
    <row r="1568" spans="1:2" ht="12.75">
      <c r="A1568">
        <v>15.3199999999999</v>
      </c>
      <c r="B1568">
        <f t="shared" si="29"/>
        <v>0.007347595045916928</v>
      </c>
    </row>
    <row r="1569" spans="1:2" ht="12.75">
      <c r="A1569">
        <v>15.3299999999999</v>
      </c>
      <c r="B1569">
        <f t="shared" si="29"/>
        <v>0.007331483027695038</v>
      </c>
    </row>
    <row r="1570" spans="1:2" ht="12.75">
      <c r="A1570">
        <v>15.3399999999999</v>
      </c>
      <c r="B1570">
        <f t="shared" si="29"/>
        <v>0.007315406436062425</v>
      </c>
    </row>
    <row r="1571" spans="1:2" ht="12.75">
      <c r="A1571">
        <v>15.3499999999999</v>
      </c>
      <c r="B1571">
        <f t="shared" si="29"/>
        <v>0.007299365192790538</v>
      </c>
    </row>
    <row r="1572" spans="1:2" ht="12.75">
      <c r="A1572">
        <v>15.3599999999999</v>
      </c>
      <c r="B1572">
        <f t="shared" si="29"/>
        <v>0.007283359219824809</v>
      </c>
    </row>
    <row r="1573" spans="1:2" ht="12.75">
      <c r="A1573">
        <v>15.3699999999999</v>
      </c>
      <c r="B1573">
        <f t="shared" si="29"/>
        <v>0.007267388439284244</v>
      </c>
    </row>
    <row r="1574" spans="1:2" ht="12.75">
      <c r="A1574">
        <v>15.3799999999999</v>
      </c>
      <c r="B1574">
        <f aca="true" t="shared" si="30" ref="B1574:B1637">EXP(D$2*LN(E$2)+(D$2-1)*LN(A1574)-E$2*A1574-GAMMALN(D$2))</f>
        <v>0.007251452773461085</v>
      </c>
    </row>
    <row r="1575" spans="1:2" ht="12.75">
      <c r="A1575">
        <v>15.3899999999999</v>
      </c>
      <c r="B1575">
        <f t="shared" si="30"/>
        <v>0.007235552144820376</v>
      </c>
    </row>
    <row r="1576" spans="1:2" ht="12.75">
      <c r="A1576">
        <v>15.3999999999999</v>
      </c>
      <c r="B1576">
        <f t="shared" si="30"/>
        <v>0.007219686475999578</v>
      </c>
    </row>
    <row r="1577" spans="1:2" ht="12.75">
      <c r="A1577">
        <v>15.4099999999999</v>
      </c>
      <c r="B1577">
        <f t="shared" si="30"/>
        <v>0.007203855689808204</v>
      </c>
    </row>
    <row r="1578" spans="1:2" ht="12.75">
      <c r="A1578">
        <v>15.4199999999999</v>
      </c>
      <c r="B1578">
        <f t="shared" si="30"/>
        <v>0.007188059709227401</v>
      </c>
    </row>
    <row r="1579" spans="1:2" ht="12.75">
      <c r="A1579">
        <v>15.4299999999999</v>
      </c>
      <c r="B1579">
        <f t="shared" si="30"/>
        <v>0.007172298457409579</v>
      </c>
    </row>
    <row r="1580" spans="1:2" ht="12.75">
      <c r="A1580">
        <v>15.4399999999999</v>
      </c>
      <c r="B1580">
        <f t="shared" si="30"/>
        <v>0.0071565718576780445</v>
      </c>
    </row>
    <row r="1581" spans="1:2" ht="12.75">
      <c r="A1581">
        <v>15.4499999999999</v>
      </c>
      <c r="B1581">
        <f t="shared" si="30"/>
        <v>0.007140879833526567</v>
      </c>
    </row>
    <row r="1582" spans="1:2" ht="12.75">
      <c r="A1582">
        <v>15.4599999999999</v>
      </c>
      <c r="B1582">
        <f t="shared" si="30"/>
        <v>0.007125222308619047</v>
      </c>
    </row>
    <row r="1583" spans="1:2" ht="12.75">
      <c r="A1583">
        <v>15.4699999999999</v>
      </c>
      <c r="B1583">
        <f t="shared" si="30"/>
        <v>0.007109599206789098</v>
      </c>
    </row>
    <row r="1584" spans="1:2" ht="12.75">
      <c r="A1584">
        <v>15.4799999999999</v>
      </c>
      <c r="B1584">
        <f t="shared" si="30"/>
        <v>0.007094010452039685</v>
      </c>
    </row>
    <row r="1585" spans="1:2" ht="12.75">
      <c r="A1585">
        <v>15.4899999999999</v>
      </c>
      <c r="B1585">
        <f t="shared" si="30"/>
        <v>0.007078455968542716</v>
      </c>
    </row>
    <row r="1586" spans="1:2" ht="12.75">
      <c r="A1586">
        <v>15.4999999999999</v>
      </c>
      <c r="B1586">
        <f t="shared" si="30"/>
        <v>0.007062935680638713</v>
      </c>
    </row>
    <row r="1587" spans="1:2" ht="12.75">
      <c r="A1587">
        <v>15.5099999999999</v>
      </c>
      <c r="B1587">
        <f t="shared" si="30"/>
        <v>0.007047449512836375</v>
      </c>
    </row>
    <row r="1588" spans="1:2" ht="12.75">
      <c r="A1588">
        <v>15.5199999999999</v>
      </c>
      <c r="B1588">
        <f t="shared" si="30"/>
        <v>0.007031997389812228</v>
      </c>
    </row>
    <row r="1589" spans="1:2" ht="12.75">
      <c r="A1589">
        <v>15.5299999999999</v>
      </c>
      <c r="B1589">
        <f t="shared" si="30"/>
        <v>0.007016579236410241</v>
      </c>
    </row>
    <row r="1590" spans="1:2" ht="12.75">
      <c r="A1590">
        <v>15.5399999999999</v>
      </c>
      <c r="B1590">
        <f t="shared" si="30"/>
        <v>0.007001194977641464</v>
      </c>
    </row>
    <row r="1591" spans="1:2" ht="12.75">
      <c r="A1591">
        <v>15.5499999999999</v>
      </c>
      <c r="B1591">
        <f t="shared" si="30"/>
        <v>0.006985844538683623</v>
      </c>
    </row>
    <row r="1592" spans="1:2" ht="12.75">
      <c r="A1592">
        <v>15.5599999999999</v>
      </c>
      <c r="B1592">
        <f t="shared" si="30"/>
        <v>0.006970527844880787</v>
      </c>
    </row>
    <row r="1593" spans="1:2" ht="12.75">
      <c r="A1593">
        <v>15.5699999999999</v>
      </c>
      <c r="B1593">
        <f t="shared" si="30"/>
        <v>0.006955244821742936</v>
      </c>
    </row>
    <row r="1594" spans="1:2" ht="12.75">
      <c r="A1594">
        <v>15.5799999999999</v>
      </c>
      <c r="B1594">
        <f t="shared" si="30"/>
        <v>0.006939995394945636</v>
      </c>
    </row>
    <row r="1595" spans="1:2" ht="12.75">
      <c r="A1595">
        <v>15.5899999999999</v>
      </c>
      <c r="B1595">
        <f t="shared" si="30"/>
        <v>0.0069247794903296665</v>
      </c>
    </row>
    <row r="1596" spans="1:2" ht="12.75">
      <c r="A1596">
        <v>15.5999999999999</v>
      </c>
      <c r="B1596">
        <f t="shared" si="30"/>
        <v>0.006909597033900598</v>
      </c>
    </row>
    <row r="1597" spans="1:2" ht="12.75">
      <c r="A1597">
        <v>15.6099999999999</v>
      </c>
      <c r="B1597">
        <f t="shared" si="30"/>
        <v>0.006894447951828475</v>
      </c>
    </row>
    <row r="1598" spans="1:2" ht="12.75">
      <c r="A1598">
        <v>15.6199999999999</v>
      </c>
      <c r="B1598">
        <f t="shared" si="30"/>
        <v>0.006879332170447434</v>
      </c>
    </row>
    <row r="1599" spans="1:2" ht="12.75">
      <c r="A1599">
        <v>15.6299999999999</v>
      </c>
      <c r="B1599">
        <f t="shared" si="30"/>
        <v>0.006864249616255319</v>
      </c>
    </row>
    <row r="1600" spans="1:2" ht="12.75">
      <c r="A1600">
        <v>15.6399999999999</v>
      </c>
      <c r="B1600">
        <f t="shared" si="30"/>
        <v>0.0068492002159133095</v>
      </c>
    </row>
    <row r="1601" spans="1:2" ht="12.75">
      <c r="A1601">
        <v>15.6499999999999</v>
      </c>
      <c r="B1601">
        <f t="shared" si="30"/>
        <v>0.006834183896245585</v>
      </c>
    </row>
    <row r="1602" spans="1:2" ht="12.75">
      <c r="A1602">
        <v>15.6599999999999</v>
      </c>
      <c r="B1602">
        <f t="shared" si="30"/>
        <v>0.006819200584238929</v>
      </c>
    </row>
    <row r="1603" spans="1:2" ht="12.75">
      <c r="A1603">
        <v>15.6699999999999</v>
      </c>
      <c r="B1603">
        <f t="shared" si="30"/>
        <v>0.006804250207042368</v>
      </c>
    </row>
    <row r="1604" spans="1:2" ht="12.75">
      <c r="A1604">
        <v>15.6799999999999</v>
      </c>
      <c r="B1604">
        <f t="shared" si="30"/>
        <v>0.006789332691966819</v>
      </c>
    </row>
    <row r="1605" spans="1:2" ht="12.75">
      <c r="A1605">
        <v>15.6899999999999</v>
      </c>
      <c r="B1605">
        <f t="shared" si="30"/>
        <v>0.006774447966484711</v>
      </c>
    </row>
    <row r="1606" spans="1:2" ht="12.75">
      <c r="A1606">
        <v>15.6999999999999</v>
      </c>
      <c r="B1606">
        <f t="shared" si="30"/>
        <v>0.006759595958229643</v>
      </c>
    </row>
    <row r="1607" spans="1:2" ht="12.75">
      <c r="A1607">
        <v>15.7099999999999</v>
      </c>
      <c r="B1607">
        <f t="shared" si="30"/>
        <v>0.0067447765949959805</v>
      </c>
    </row>
    <row r="1608" spans="1:2" ht="12.75">
      <c r="A1608">
        <v>15.7199999999999</v>
      </c>
      <c r="B1608">
        <f t="shared" si="30"/>
        <v>0.006729989804738551</v>
      </c>
    </row>
    <row r="1609" spans="1:2" ht="12.75">
      <c r="A1609">
        <v>15.7299999999999</v>
      </c>
      <c r="B1609">
        <f t="shared" si="30"/>
        <v>0.006715235515572233</v>
      </c>
    </row>
    <row r="1610" spans="1:2" ht="12.75">
      <c r="A1610">
        <v>15.7399999999999</v>
      </c>
      <c r="B1610">
        <f t="shared" si="30"/>
        <v>0.006700513655771605</v>
      </c>
    </row>
    <row r="1611" spans="1:2" ht="12.75">
      <c r="A1611">
        <v>15.7499999999999</v>
      </c>
      <c r="B1611">
        <f t="shared" si="30"/>
        <v>0.006685824153770638</v>
      </c>
    </row>
    <row r="1612" spans="1:2" ht="12.75">
      <c r="A1612">
        <v>15.7599999999999</v>
      </c>
      <c r="B1612">
        <f t="shared" si="30"/>
        <v>0.006671166938162251</v>
      </c>
    </row>
    <row r="1613" spans="1:2" ht="12.75">
      <c r="A1613">
        <v>15.7699999999999</v>
      </c>
      <c r="B1613">
        <f t="shared" si="30"/>
        <v>0.006656541937698035</v>
      </c>
    </row>
    <row r="1614" spans="1:2" ht="12.75">
      <c r="A1614">
        <v>15.7799999999999</v>
      </c>
      <c r="B1614">
        <f t="shared" si="30"/>
        <v>0.006641949081287821</v>
      </c>
    </row>
    <row r="1615" spans="1:2" ht="12.75">
      <c r="A1615">
        <v>15.7899999999999</v>
      </c>
      <c r="B1615">
        <f t="shared" si="30"/>
        <v>0.006627388297999417</v>
      </c>
    </row>
    <row r="1616" spans="1:2" ht="12.75">
      <c r="A1616">
        <v>15.7999999999999</v>
      </c>
      <c r="B1616">
        <f t="shared" si="30"/>
        <v>0.00661285951705815</v>
      </c>
    </row>
    <row r="1617" spans="1:2" ht="12.75">
      <c r="A1617">
        <v>15.8099999999999</v>
      </c>
      <c r="B1617">
        <f t="shared" si="30"/>
        <v>0.006598362667846586</v>
      </c>
    </row>
    <row r="1618" spans="1:2" ht="12.75">
      <c r="A1618">
        <v>15.8199999999999</v>
      </c>
      <c r="B1618">
        <f t="shared" si="30"/>
        <v>0.006583897679904144</v>
      </c>
    </row>
    <row r="1619" spans="1:2" ht="12.75">
      <c r="A1619">
        <v>15.8299999999999</v>
      </c>
      <c r="B1619">
        <f t="shared" si="30"/>
        <v>0.006569464482926762</v>
      </c>
    </row>
    <row r="1620" spans="1:2" ht="12.75">
      <c r="A1620">
        <v>15.8399999999999</v>
      </c>
      <c r="B1620">
        <f t="shared" si="30"/>
        <v>0.006555063006766533</v>
      </c>
    </row>
    <row r="1621" spans="1:2" ht="12.75">
      <c r="A1621">
        <v>15.8499999999999</v>
      </c>
      <c r="B1621">
        <f t="shared" si="30"/>
        <v>0.00654069318143134</v>
      </c>
    </row>
    <row r="1622" spans="1:2" ht="12.75">
      <c r="A1622">
        <v>15.8599999999999</v>
      </c>
      <c r="B1622">
        <f t="shared" si="30"/>
        <v>0.006526354937084538</v>
      </c>
    </row>
    <row r="1623" spans="1:2" ht="12.75">
      <c r="A1623">
        <v>15.8699999999999</v>
      </c>
      <c r="B1623">
        <f t="shared" si="30"/>
        <v>0.0065120482040445845</v>
      </c>
    </row>
    <row r="1624" spans="1:2" ht="12.75">
      <c r="A1624">
        <v>15.8799999999999</v>
      </c>
      <c r="B1624">
        <f t="shared" si="30"/>
        <v>0.006497772912784689</v>
      </c>
    </row>
    <row r="1625" spans="1:2" ht="12.75">
      <c r="A1625">
        <v>15.8899999999999</v>
      </c>
      <c r="B1625">
        <f t="shared" si="30"/>
        <v>0.006483528993932486</v>
      </c>
    </row>
    <row r="1626" spans="1:2" ht="12.75">
      <c r="A1626">
        <v>15.8999999999999</v>
      </c>
      <c r="B1626">
        <f t="shared" si="30"/>
        <v>0.00646931637826966</v>
      </c>
    </row>
    <row r="1627" spans="1:2" ht="12.75">
      <c r="A1627">
        <v>15.9099999999999</v>
      </c>
      <c r="B1627">
        <f t="shared" si="30"/>
        <v>0.006455134996731621</v>
      </c>
    </row>
    <row r="1628" spans="1:2" ht="12.75">
      <c r="A1628">
        <v>15.9199999999999</v>
      </c>
      <c r="B1628">
        <f t="shared" si="30"/>
        <v>0.006440984780407149</v>
      </c>
    </row>
    <row r="1629" spans="1:2" ht="12.75">
      <c r="A1629">
        <v>15.9299999999999</v>
      </c>
      <c r="B1629">
        <f t="shared" si="30"/>
        <v>0.006426865660538046</v>
      </c>
    </row>
    <row r="1630" spans="1:2" ht="12.75">
      <c r="A1630">
        <v>15.9399999999999</v>
      </c>
      <c r="B1630">
        <f t="shared" si="30"/>
        <v>0.006412777568518807</v>
      </c>
    </row>
    <row r="1631" spans="1:2" ht="12.75">
      <c r="A1631">
        <v>15.9499999999999</v>
      </c>
      <c r="B1631">
        <f t="shared" si="30"/>
        <v>0.006398720435896254</v>
      </c>
    </row>
    <row r="1632" spans="1:2" ht="12.75">
      <c r="A1632">
        <v>15.9599999999999</v>
      </c>
      <c r="B1632">
        <f t="shared" si="30"/>
        <v>0.006384694194369235</v>
      </c>
    </row>
    <row r="1633" spans="1:2" ht="12.75">
      <c r="A1633">
        <v>15.9699999999999</v>
      </c>
      <c r="B1633">
        <f t="shared" si="30"/>
        <v>0.0063706987757882255</v>
      </c>
    </row>
    <row r="1634" spans="1:2" ht="12.75">
      <c r="A1634">
        <v>15.9799999999999</v>
      </c>
      <c r="B1634">
        <f t="shared" si="30"/>
        <v>0.006356734112155038</v>
      </c>
    </row>
    <row r="1635" spans="1:2" ht="12.75">
      <c r="A1635">
        <v>15.9899999999999</v>
      </c>
      <c r="B1635">
        <f t="shared" si="30"/>
        <v>0.006342800135622447</v>
      </c>
    </row>
    <row r="1636" spans="1:2" ht="12.75">
      <c r="A1636">
        <v>15.9999999999999</v>
      </c>
      <c r="B1636">
        <f t="shared" si="30"/>
        <v>0.006328896778493877</v>
      </c>
    </row>
    <row r="1637" spans="1:2" ht="12.75">
      <c r="A1637">
        <v>16.0099999999999</v>
      </c>
      <c r="B1637">
        <f t="shared" si="30"/>
        <v>0.006315023973223053</v>
      </c>
    </row>
    <row r="1638" spans="1:2" ht="12.75">
      <c r="A1638">
        <v>16.0199999999999</v>
      </c>
      <c r="B1638">
        <f aca="true" t="shared" si="31" ref="B1638:B1701">EXP(D$2*LN(E$2)+(D$2-1)*LN(A1638)-E$2*A1638-GAMMALN(D$2))</f>
        <v>0.006301181652413655</v>
      </c>
    </row>
    <row r="1639" spans="1:2" ht="12.75">
      <c r="A1639">
        <v>16.0299999999999</v>
      </c>
      <c r="B1639">
        <f t="shared" si="31"/>
        <v>0.006287369748818982</v>
      </c>
    </row>
    <row r="1640" spans="1:2" ht="12.75">
      <c r="A1640">
        <v>16.0399999999999</v>
      </c>
      <c r="B1640">
        <f t="shared" si="31"/>
        <v>0.00627358819534165</v>
      </c>
    </row>
    <row r="1641" spans="1:2" ht="12.75">
      <c r="A1641">
        <v>16.0499999999999</v>
      </c>
      <c r="B1641">
        <f t="shared" si="31"/>
        <v>0.006259836925033195</v>
      </c>
    </row>
    <row r="1642" spans="1:2" ht="12.75">
      <c r="A1642">
        <v>16.0599999999999</v>
      </c>
      <c r="B1642">
        <f t="shared" si="31"/>
        <v>0.006246115871093807</v>
      </c>
    </row>
    <row r="1643" spans="1:2" ht="12.75">
      <c r="A1643">
        <v>16.0699999999999</v>
      </c>
      <c r="B1643">
        <f t="shared" si="31"/>
        <v>0.006232424966871931</v>
      </c>
    </row>
    <row r="1644" spans="1:2" ht="12.75">
      <c r="A1644">
        <v>16.0799999999999</v>
      </c>
      <c r="B1644">
        <f t="shared" si="31"/>
        <v>0.006218764145863988</v>
      </c>
    </row>
    <row r="1645" spans="1:2" ht="12.75">
      <c r="A1645">
        <v>16.0899999999999</v>
      </c>
      <c r="B1645">
        <f t="shared" si="31"/>
        <v>0.0062051333417140146</v>
      </c>
    </row>
    <row r="1646" spans="1:2" ht="12.75">
      <c r="A1646">
        <v>16.0999999999999</v>
      </c>
      <c r="B1646">
        <f t="shared" si="31"/>
        <v>0.006191532488213338</v>
      </c>
    </row>
    <row r="1647" spans="1:2" ht="12.75">
      <c r="A1647">
        <v>16.1099999999999</v>
      </c>
      <c r="B1647">
        <f t="shared" si="31"/>
        <v>0.006177961519300243</v>
      </c>
    </row>
    <row r="1648" spans="1:2" ht="12.75">
      <c r="A1648">
        <v>16.1199999999999</v>
      </c>
      <c r="B1648">
        <f t="shared" si="31"/>
        <v>0.0061644203690596365</v>
      </c>
    </row>
    <row r="1649" spans="1:2" ht="12.75">
      <c r="A1649">
        <v>16.1299999999999</v>
      </c>
      <c r="B1649">
        <f t="shared" si="31"/>
        <v>0.006150908971722753</v>
      </c>
    </row>
    <row r="1650" spans="1:2" ht="12.75">
      <c r="A1650">
        <v>16.1399999999999</v>
      </c>
      <c r="B1650">
        <f t="shared" si="31"/>
        <v>0.006137427261666765</v>
      </c>
    </row>
    <row r="1651" spans="1:2" ht="12.75">
      <c r="A1651">
        <v>16.1499999999999</v>
      </c>
      <c r="B1651">
        <f t="shared" si="31"/>
        <v>0.006123975173414521</v>
      </c>
    </row>
    <row r="1652" spans="1:2" ht="12.75">
      <c r="A1652">
        <v>16.1599999999999</v>
      </c>
      <c r="B1652">
        <f t="shared" si="31"/>
        <v>0.006110552641634168</v>
      </c>
    </row>
    <row r="1653" spans="1:2" ht="12.75">
      <c r="A1653">
        <v>16.1699999999999</v>
      </c>
      <c r="B1653">
        <f t="shared" si="31"/>
        <v>0.006097159601138852</v>
      </c>
    </row>
    <row r="1654" spans="1:2" ht="12.75">
      <c r="A1654">
        <v>16.1799999999999</v>
      </c>
      <c r="B1654">
        <f t="shared" si="31"/>
        <v>0.0060837959868863855</v>
      </c>
    </row>
    <row r="1655" spans="1:2" ht="12.75">
      <c r="A1655">
        <v>16.1899999999999</v>
      </c>
      <c r="B1655">
        <f t="shared" si="31"/>
        <v>0.006070461733978925</v>
      </c>
    </row>
    <row r="1656" spans="1:2" ht="12.75">
      <c r="A1656">
        <v>16.1999999999999</v>
      </c>
      <c r="B1656">
        <f t="shared" si="31"/>
        <v>0.0060571567776626384</v>
      </c>
    </row>
    <row r="1657" spans="1:2" ht="12.75">
      <c r="A1657">
        <v>16.2099999999999</v>
      </c>
      <c r="B1657">
        <f t="shared" si="31"/>
        <v>0.006043881053327396</v>
      </c>
    </row>
    <row r="1658" spans="1:2" ht="12.75">
      <c r="A1658">
        <v>16.2199999999999</v>
      </c>
      <c r="B1658">
        <f t="shared" si="31"/>
        <v>0.0060306344965064505</v>
      </c>
    </row>
    <row r="1659" spans="1:2" ht="12.75">
      <c r="A1659">
        <v>16.2299999999999</v>
      </c>
      <c r="B1659">
        <f t="shared" si="31"/>
        <v>0.006017417042876086</v>
      </c>
    </row>
    <row r="1660" spans="1:2" ht="12.75">
      <c r="A1660">
        <v>16.2399999999999</v>
      </c>
      <c r="B1660">
        <f t="shared" si="31"/>
        <v>0.006004228628255332</v>
      </c>
    </row>
    <row r="1661" spans="1:2" ht="12.75">
      <c r="A1661">
        <v>16.2499999999999</v>
      </c>
      <c r="B1661">
        <f t="shared" si="31"/>
        <v>0.005991069188605617</v>
      </c>
    </row>
    <row r="1662" spans="1:2" ht="12.75">
      <c r="A1662">
        <v>16.2599999999999</v>
      </c>
      <c r="B1662">
        <f t="shared" si="31"/>
        <v>0.0059779386600304725</v>
      </c>
    </row>
    <row r="1663" spans="1:2" ht="12.75">
      <c r="A1663">
        <v>16.2699999999999</v>
      </c>
      <c r="B1663">
        <f t="shared" si="31"/>
        <v>0.005964836978775197</v>
      </c>
    </row>
    <row r="1664" spans="1:2" ht="12.75">
      <c r="A1664">
        <v>16.2799999999999</v>
      </c>
      <c r="B1664">
        <f t="shared" si="31"/>
        <v>0.005951764081226536</v>
      </c>
    </row>
    <row r="1665" spans="1:2" ht="12.75">
      <c r="A1665">
        <v>16.2899999999999</v>
      </c>
      <c r="B1665">
        <f t="shared" si="31"/>
        <v>0.005938719903912396</v>
      </c>
    </row>
    <row r="1666" spans="1:2" ht="12.75">
      <c r="A1666">
        <v>16.2999999999999</v>
      </c>
      <c r="B1666">
        <f t="shared" si="31"/>
        <v>0.005925704383501478</v>
      </c>
    </row>
    <row r="1667" spans="1:2" ht="12.75">
      <c r="A1667">
        <v>16.3099999999999</v>
      </c>
      <c r="B1667">
        <f t="shared" si="31"/>
        <v>0.005912717456803005</v>
      </c>
    </row>
    <row r="1668" spans="1:2" ht="12.75">
      <c r="A1668">
        <v>16.3199999999999</v>
      </c>
      <c r="B1668">
        <f t="shared" si="31"/>
        <v>0.005899759060766377</v>
      </c>
    </row>
    <row r="1669" spans="1:2" ht="12.75">
      <c r="A1669">
        <v>16.3299999999999</v>
      </c>
      <c r="B1669">
        <f t="shared" si="31"/>
        <v>0.0058868291324808905</v>
      </c>
    </row>
    <row r="1670" spans="1:2" ht="12.75">
      <c r="A1670">
        <v>16.3399999999999</v>
      </c>
      <c r="B1670">
        <f t="shared" si="31"/>
        <v>0.005873927609175371</v>
      </c>
    </row>
    <row r="1671" spans="1:2" ht="12.75">
      <c r="A1671">
        <v>16.3499999999999</v>
      </c>
      <c r="B1671">
        <f t="shared" si="31"/>
        <v>0.005861054428217927</v>
      </c>
    </row>
    <row r="1672" spans="1:2" ht="12.75">
      <c r="A1672">
        <v>16.3599999999999</v>
      </c>
      <c r="B1672">
        <f t="shared" si="31"/>
        <v>0.005848209527115581</v>
      </c>
    </row>
    <row r="1673" spans="1:2" ht="12.75">
      <c r="A1673">
        <v>16.3699999999999</v>
      </c>
      <c r="B1673">
        <f t="shared" si="31"/>
        <v>0.005835392843513997</v>
      </c>
    </row>
    <row r="1674" spans="1:2" ht="12.75">
      <c r="A1674">
        <v>16.3799999999999</v>
      </c>
      <c r="B1674">
        <f t="shared" si="31"/>
        <v>0.005822604315197149</v>
      </c>
    </row>
    <row r="1675" spans="1:2" ht="12.75">
      <c r="A1675">
        <v>16.3899999999999</v>
      </c>
      <c r="B1675">
        <f t="shared" si="31"/>
        <v>0.0058098438800870105</v>
      </c>
    </row>
    <row r="1676" spans="1:2" ht="12.75">
      <c r="A1676">
        <v>16.3999999999999</v>
      </c>
      <c r="B1676">
        <f t="shared" si="31"/>
        <v>0.005797111476243257</v>
      </c>
    </row>
    <row r="1677" spans="1:2" ht="12.75">
      <c r="A1677">
        <v>16.4099999999999</v>
      </c>
      <c r="B1677">
        <f t="shared" si="31"/>
        <v>0.005784407041862943</v>
      </c>
    </row>
    <row r="1678" spans="1:2" ht="12.75">
      <c r="A1678">
        <v>16.4199999999999</v>
      </c>
      <c r="B1678">
        <f t="shared" si="31"/>
        <v>0.005771730515280211</v>
      </c>
    </row>
    <row r="1679" spans="1:2" ht="12.75">
      <c r="A1679">
        <v>16.4299999999999</v>
      </c>
      <c r="B1679">
        <f t="shared" si="31"/>
        <v>0.005759081834965969</v>
      </c>
    </row>
    <row r="1680" spans="1:2" ht="12.75">
      <c r="A1680">
        <v>16.4399999999999</v>
      </c>
      <c r="B1680">
        <f t="shared" si="31"/>
        <v>0.005746460939527597</v>
      </c>
    </row>
    <row r="1681" spans="1:2" ht="12.75">
      <c r="A1681">
        <v>16.4499999999999</v>
      </c>
      <c r="B1681">
        <f t="shared" si="31"/>
        <v>0.005733867767708623</v>
      </c>
    </row>
    <row r="1682" spans="1:2" ht="12.75">
      <c r="A1682">
        <v>16.4599999999999</v>
      </c>
      <c r="B1682">
        <f t="shared" si="31"/>
        <v>0.005721302258388447</v>
      </c>
    </row>
    <row r="1683" spans="1:2" ht="12.75">
      <c r="A1683">
        <v>16.4699999999999</v>
      </c>
      <c r="B1683">
        <f t="shared" si="31"/>
        <v>0.005708764350582005</v>
      </c>
    </row>
    <row r="1684" spans="1:2" ht="12.75">
      <c r="A1684">
        <v>16.4799999999999</v>
      </c>
      <c r="B1684">
        <f t="shared" si="31"/>
        <v>0.005696253983439486</v>
      </c>
    </row>
    <row r="1685" spans="1:2" ht="12.75">
      <c r="A1685">
        <v>16.4899999999999</v>
      </c>
      <c r="B1685">
        <f t="shared" si="31"/>
        <v>0.005683771096246014</v>
      </c>
    </row>
    <row r="1686" spans="1:2" ht="12.75">
      <c r="A1686">
        <v>16.4999999999999</v>
      </c>
      <c r="B1686">
        <f t="shared" si="31"/>
        <v>0.00567131562842136</v>
      </c>
    </row>
    <row r="1687" spans="1:2" ht="12.75">
      <c r="A1687">
        <v>16.5099999999999</v>
      </c>
      <c r="B1687">
        <f t="shared" si="31"/>
        <v>0.005658887519519636</v>
      </c>
    </row>
    <row r="1688" spans="1:2" ht="12.75">
      <c r="A1688">
        <v>16.5199999999999</v>
      </c>
      <c r="B1688">
        <f t="shared" si="31"/>
        <v>0.005646486709228986</v>
      </c>
    </row>
    <row r="1689" spans="1:2" ht="12.75">
      <c r="A1689">
        <v>16.5299999999999</v>
      </c>
      <c r="B1689">
        <f t="shared" si="31"/>
        <v>0.005634113137371305</v>
      </c>
    </row>
    <row r="1690" spans="1:2" ht="12.75">
      <c r="A1690">
        <v>16.5399999999999</v>
      </c>
      <c r="B1690">
        <f t="shared" si="31"/>
        <v>0.005621766743901916</v>
      </c>
    </row>
    <row r="1691" spans="1:2" ht="12.75">
      <c r="A1691">
        <v>16.5499999999999</v>
      </c>
      <c r="B1691">
        <f t="shared" si="31"/>
        <v>0.005609447468909277</v>
      </c>
    </row>
    <row r="1692" spans="1:2" ht="12.75">
      <c r="A1692">
        <v>16.5599999999999</v>
      </c>
      <c r="B1692">
        <f t="shared" si="31"/>
        <v>0.005597155252614703</v>
      </c>
    </row>
    <row r="1693" spans="1:2" ht="12.75">
      <c r="A1693">
        <v>16.5699999999999</v>
      </c>
      <c r="B1693">
        <f t="shared" si="31"/>
        <v>0.005584890035372034</v>
      </c>
    </row>
    <row r="1694" spans="1:2" ht="12.75">
      <c r="A1694">
        <v>16.5799999999999</v>
      </c>
      <c r="B1694">
        <f t="shared" si="31"/>
        <v>0.005572651757667371</v>
      </c>
    </row>
    <row r="1695" spans="1:2" ht="12.75">
      <c r="A1695">
        <v>16.5899999999999</v>
      </c>
      <c r="B1695">
        <f t="shared" si="31"/>
        <v>0.005560440360118761</v>
      </c>
    </row>
    <row r="1696" spans="1:2" ht="12.75">
      <c r="A1696">
        <v>16.5999999999999</v>
      </c>
      <c r="B1696">
        <f t="shared" si="31"/>
        <v>0.0055482557834759146</v>
      </c>
    </row>
    <row r="1697" spans="1:2" ht="12.75">
      <c r="A1697">
        <v>16.6099999999999</v>
      </c>
      <c r="B1697">
        <f t="shared" si="31"/>
        <v>0.005536097968619881</v>
      </c>
    </row>
    <row r="1698" spans="1:2" ht="12.75">
      <c r="A1698">
        <v>16.6199999999999</v>
      </c>
      <c r="B1698">
        <f t="shared" si="31"/>
        <v>0.0055239668565627955</v>
      </c>
    </row>
    <row r="1699" spans="1:2" ht="12.75">
      <c r="A1699">
        <v>16.6299999999999</v>
      </c>
      <c r="B1699">
        <f t="shared" si="31"/>
        <v>0.00551186238844757</v>
      </c>
    </row>
    <row r="1700" spans="1:2" ht="12.75">
      <c r="A1700">
        <v>16.6399999999999</v>
      </c>
      <c r="B1700">
        <f t="shared" si="31"/>
        <v>0.005499784505547577</v>
      </c>
    </row>
    <row r="1701" spans="1:2" ht="12.75">
      <c r="A1701">
        <v>16.6499999999999</v>
      </c>
      <c r="B1701">
        <f t="shared" si="31"/>
        <v>0.00548773314926639</v>
      </c>
    </row>
    <row r="1702" spans="1:2" ht="12.75">
      <c r="A1702">
        <v>16.6599999999999</v>
      </c>
      <c r="B1702">
        <f aca="true" t="shared" si="32" ref="B1702:B1765">EXP(D$2*LN(E$2)+(D$2-1)*LN(A1702)-E$2*A1702-GAMMALN(D$2))</f>
        <v>0.005475708261137475</v>
      </c>
    </row>
    <row r="1703" spans="1:2" ht="12.75">
      <c r="A1703">
        <v>16.6699999999999</v>
      </c>
      <c r="B1703">
        <f t="shared" si="32"/>
        <v>0.00546370978282391</v>
      </c>
    </row>
    <row r="1704" spans="1:2" ht="12.75">
      <c r="A1704">
        <v>16.6799999999999</v>
      </c>
      <c r="B1704">
        <f t="shared" si="32"/>
        <v>0.005451737656118072</v>
      </c>
    </row>
    <row r="1705" spans="1:2" ht="12.75">
      <c r="A1705">
        <v>16.6899999999999</v>
      </c>
      <c r="B1705">
        <f t="shared" si="32"/>
        <v>0.005439791822941389</v>
      </c>
    </row>
    <row r="1706" spans="1:2" ht="12.75">
      <c r="A1706">
        <v>16.6999999999999</v>
      </c>
      <c r="B1706">
        <f t="shared" si="32"/>
        <v>0.0054278722253439955</v>
      </c>
    </row>
    <row r="1707" spans="1:2" ht="12.75">
      <c r="A1707">
        <v>16.7099999999999</v>
      </c>
      <c r="B1707">
        <f t="shared" si="32"/>
        <v>0.0054159788055045035</v>
      </c>
    </row>
    <row r="1708" spans="1:2" ht="12.75">
      <c r="A1708">
        <v>16.7199999999999</v>
      </c>
      <c r="B1708">
        <f t="shared" si="32"/>
        <v>0.005404111505729679</v>
      </c>
    </row>
    <row r="1709" spans="1:2" ht="12.75">
      <c r="A1709">
        <v>16.7299999999999</v>
      </c>
      <c r="B1709">
        <f t="shared" si="32"/>
        <v>0.005392270268454144</v>
      </c>
    </row>
    <row r="1710" spans="1:2" ht="12.75">
      <c r="A1710">
        <v>16.7399999999999</v>
      </c>
      <c r="B1710">
        <f t="shared" si="32"/>
        <v>0.0053804550362401326</v>
      </c>
    </row>
    <row r="1711" spans="1:2" ht="12.75">
      <c r="A1711">
        <v>16.7499999999999</v>
      </c>
      <c r="B1711">
        <f t="shared" si="32"/>
        <v>0.0053686657517771665</v>
      </c>
    </row>
    <row r="1712" spans="1:2" ht="12.75">
      <c r="A1712">
        <v>16.7599999999999</v>
      </c>
      <c r="B1712">
        <f t="shared" si="32"/>
        <v>0.005356902357881801</v>
      </c>
    </row>
    <row r="1713" spans="1:2" ht="12.75">
      <c r="A1713">
        <v>16.7699999999999</v>
      </c>
      <c r="B1713">
        <f t="shared" si="32"/>
        <v>0.005345164797497294</v>
      </c>
    </row>
    <row r="1714" spans="1:2" ht="12.75">
      <c r="A1714">
        <v>16.7799999999999</v>
      </c>
      <c r="B1714">
        <f t="shared" si="32"/>
        <v>0.005333453013693397</v>
      </c>
    </row>
    <row r="1715" spans="1:2" ht="12.75">
      <c r="A1715">
        <v>16.7899999999999</v>
      </c>
      <c r="B1715">
        <f t="shared" si="32"/>
        <v>0.005321766949665993</v>
      </c>
    </row>
    <row r="1716" spans="1:2" ht="12.75">
      <c r="A1716">
        <v>16.7999999999999</v>
      </c>
      <c r="B1716">
        <f t="shared" si="32"/>
        <v>0.005310106548736867</v>
      </c>
    </row>
    <row r="1717" spans="1:2" ht="12.75">
      <c r="A1717">
        <v>16.8099999999998</v>
      </c>
      <c r="B1717">
        <f t="shared" si="32"/>
        <v>0.00529847175435352</v>
      </c>
    </row>
    <row r="1718" spans="1:2" ht="12.75">
      <c r="A1718">
        <v>16.8199999999999</v>
      </c>
      <c r="B1718">
        <f t="shared" si="32"/>
        <v>0.005286862510088303</v>
      </c>
    </row>
    <row r="1719" spans="1:2" ht="12.75">
      <c r="A1719">
        <v>16.8299999999998</v>
      </c>
      <c r="B1719">
        <f t="shared" si="32"/>
        <v>0.005275278759639435</v>
      </c>
    </row>
    <row r="1720" spans="1:2" ht="12.75">
      <c r="A1720">
        <v>16.8399999999999</v>
      </c>
      <c r="B1720">
        <f t="shared" si="32"/>
        <v>0.005263720446828954</v>
      </c>
    </row>
    <row r="1721" spans="1:2" ht="12.75">
      <c r="A1721">
        <v>16.8499999999999</v>
      </c>
      <c r="B1721">
        <f t="shared" si="32"/>
        <v>0.00525218751560421</v>
      </c>
    </row>
    <row r="1722" spans="1:2" ht="12.75">
      <c r="A1722">
        <v>16.8599999999999</v>
      </c>
      <c r="B1722">
        <f t="shared" si="32"/>
        <v>0.0052406799100362614</v>
      </c>
    </row>
    <row r="1723" spans="1:2" ht="12.75">
      <c r="A1723">
        <v>16.8699999999998</v>
      </c>
      <c r="B1723">
        <f t="shared" si="32"/>
        <v>0.005229197574320374</v>
      </c>
    </row>
    <row r="1724" spans="1:2" ht="12.75">
      <c r="A1724">
        <v>16.8799999999998</v>
      </c>
      <c r="B1724">
        <f t="shared" si="32"/>
        <v>0.005217740452775072</v>
      </c>
    </row>
    <row r="1725" spans="1:2" ht="12.75">
      <c r="A1725">
        <v>16.8899999999999</v>
      </c>
      <c r="B1725">
        <f t="shared" si="32"/>
        <v>0.0052063084898425</v>
      </c>
    </row>
    <row r="1726" spans="1:2" ht="12.75">
      <c r="A1726">
        <v>16.8999999999998</v>
      </c>
      <c r="B1726">
        <f t="shared" si="32"/>
        <v>0.005194901630088254</v>
      </c>
    </row>
    <row r="1727" spans="1:2" ht="12.75">
      <c r="A1727">
        <v>16.9099999999999</v>
      </c>
      <c r="B1727">
        <f t="shared" si="32"/>
        <v>0.005183519818199925</v>
      </c>
    </row>
    <row r="1728" spans="1:2" ht="12.75">
      <c r="A1728">
        <v>16.9199999999998</v>
      </c>
      <c r="B1728">
        <f t="shared" si="32"/>
        <v>0.005172162998988584</v>
      </c>
    </row>
    <row r="1729" spans="1:2" ht="12.75">
      <c r="A1729">
        <v>16.9299999999999</v>
      </c>
      <c r="B1729">
        <f t="shared" si="32"/>
        <v>0.005160831117386659</v>
      </c>
    </row>
    <row r="1730" spans="1:2" ht="12.75">
      <c r="A1730">
        <v>16.9399999999998</v>
      </c>
      <c r="B1730">
        <f t="shared" si="32"/>
        <v>0.005149524118449489</v>
      </c>
    </row>
    <row r="1731" spans="1:2" ht="12.75">
      <c r="A1731">
        <v>16.9499999999999</v>
      </c>
      <c r="B1731">
        <f t="shared" si="32"/>
        <v>0.005138241947353215</v>
      </c>
    </row>
    <row r="1732" spans="1:2" ht="12.75">
      <c r="A1732">
        <v>16.9599999999999</v>
      </c>
      <c r="B1732">
        <f t="shared" si="32"/>
        <v>0.005126984549396248</v>
      </c>
    </row>
    <row r="1733" spans="1:2" ht="12.75">
      <c r="A1733">
        <v>16.9699999999998</v>
      </c>
      <c r="B1733">
        <f t="shared" si="32"/>
        <v>0.0051157518699978255</v>
      </c>
    </row>
    <row r="1734" spans="1:2" ht="12.75">
      <c r="A1734">
        <v>16.9799999999999</v>
      </c>
      <c r="B1734">
        <f t="shared" si="32"/>
        <v>0.005104543854697767</v>
      </c>
    </row>
    <row r="1735" spans="1:2" ht="12.75">
      <c r="A1735">
        <v>16.9899999999998</v>
      </c>
      <c r="B1735">
        <f t="shared" si="32"/>
        <v>0.005093360449157314</v>
      </c>
    </row>
    <row r="1736" spans="1:2" ht="12.75">
      <c r="A1736">
        <v>16.9999999999999</v>
      </c>
      <c r="B1736">
        <f t="shared" si="32"/>
        <v>0.005082201599157187</v>
      </c>
    </row>
    <row r="1737" spans="1:2" ht="12.75">
      <c r="A1737">
        <v>17.0099999999998</v>
      </c>
      <c r="B1737">
        <f t="shared" si="32"/>
        <v>0.005071067250599111</v>
      </c>
    </row>
    <row r="1738" spans="1:2" ht="12.75">
      <c r="A1738">
        <v>17.0199999999999</v>
      </c>
      <c r="B1738">
        <f t="shared" si="32"/>
        <v>0.005059957349503724</v>
      </c>
    </row>
    <row r="1739" spans="1:2" ht="12.75">
      <c r="A1739">
        <v>17.0299999999999</v>
      </c>
      <c r="B1739">
        <f t="shared" si="32"/>
        <v>0.005048871842012044</v>
      </c>
    </row>
    <row r="1740" spans="1:2" ht="12.75">
      <c r="A1740">
        <v>17.0399999999998</v>
      </c>
      <c r="B1740">
        <f t="shared" si="32"/>
        <v>0.005037810674384037</v>
      </c>
    </row>
    <row r="1741" spans="1:2" ht="12.75">
      <c r="A1741">
        <v>17.0499999999999</v>
      </c>
      <c r="B1741">
        <f t="shared" si="32"/>
        <v>0.005026773792998366</v>
      </c>
    </row>
    <row r="1742" spans="1:2" ht="12.75">
      <c r="A1742">
        <v>17.0599999999998</v>
      </c>
      <c r="B1742">
        <f t="shared" si="32"/>
        <v>0.005015761144353239</v>
      </c>
    </row>
    <row r="1743" spans="1:2" ht="12.75">
      <c r="A1743">
        <v>17.0699999999999</v>
      </c>
      <c r="B1743">
        <f t="shared" si="32"/>
        <v>0.005004772675064476</v>
      </c>
    </row>
    <row r="1744" spans="1:2" ht="12.75">
      <c r="A1744">
        <v>17.0799999999998</v>
      </c>
      <c r="B1744">
        <f t="shared" si="32"/>
        <v>0.0049938083318670275</v>
      </c>
    </row>
    <row r="1745" spans="1:2" ht="12.75">
      <c r="A1745">
        <v>17.0899999999999</v>
      </c>
      <c r="B1745">
        <f t="shared" si="32"/>
        <v>0.004982868061612916</v>
      </c>
    </row>
    <row r="1746" spans="1:2" ht="12.75">
      <c r="A1746">
        <v>17.0999999999999</v>
      </c>
      <c r="B1746">
        <f t="shared" si="32"/>
        <v>0.004971951811272654</v>
      </c>
    </row>
    <row r="1747" spans="1:2" ht="12.75">
      <c r="A1747">
        <v>17.1099999999999</v>
      </c>
      <c r="B1747">
        <f t="shared" si="32"/>
        <v>0.004961059527933751</v>
      </c>
    </row>
    <row r="1748" spans="1:2" ht="12.75">
      <c r="A1748">
        <v>17.1199999999998</v>
      </c>
      <c r="B1748">
        <f t="shared" si="32"/>
        <v>0.004950191158801129</v>
      </c>
    </row>
    <row r="1749" spans="1:2" ht="12.75">
      <c r="A1749">
        <v>17.1299999999998</v>
      </c>
      <c r="B1749">
        <f t="shared" si="32"/>
        <v>0.004939346651196283</v>
      </c>
    </row>
    <row r="1750" spans="1:2" ht="12.75">
      <c r="A1750">
        <v>17.1399999999999</v>
      </c>
      <c r="B1750">
        <f t="shared" si="32"/>
        <v>0.004928525952557608</v>
      </c>
    </row>
    <row r="1751" spans="1:2" ht="12.75">
      <c r="A1751">
        <v>17.1499999999998</v>
      </c>
      <c r="B1751">
        <f t="shared" si="32"/>
        <v>0.00491772901044021</v>
      </c>
    </row>
    <row r="1752" spans="1:2" ht="12.75">
      <c r="A1752">
        <v>17.1599999999999</v>
      </c>
      <c r="B1752">
        <f t="shared" si="32"/>
        <v>0.00490695577251457</v>
      </c>
    </row>
    <row r="1753" spans="1:2" ht="12.75">
      <c r="A1753">
        <v>17.1699999999998</v>
      </c>
      <c r="B1753">
        <f t="shared" si="32"/>
        <v>0.0048962061865679245</v>
      </c>
    </row>
    <row r="1754" spans="1:2" ht="12.75">
      <c r="A1754">
        <v>17.1799999999999</v>
      </c>
      <c r="B1754">
        <f t="shared" si="32"/>
        <v>0.00488548020050225</v>
      </c>
    </row>
    <row r="1755" spans="1:2" ht="12.75">
      <c r="A1755">
        <v>17.1899999999998</v>
      </c>
      <c r="B1755">
        <f t="shared" si="32"/>
        <v>0.004874777762335766</v>
      </c>
    </row>
    <row r="1756" spans="1:2" ht="12.75">
      <c r="A1756">
        <v>17.1999999999999</v>
      </c>
      <c r="B1756">
        <f t="shared" si="32"/>
        <v>0.004864098820200921</v>
      </c>
    </row>
    <row r="1757" spans="1:2" ht="12.75">
      <c r="A1757">
        <v>17.2099999999999</v>
      </c>
      <c r="B1757">
        <f t="shared" si="32"/>
        <v>0.004853443322345759</v>
      </c>
    </row>
    <row r="1758" spans="1:2" ht="12.75">
      <c r="A1758">
        <v>17.2199999999998</v>
      </c>
      <c r="B1758">
        <f t="shared" si="32"/>
        <v>0.004842811217132607</v>
      </c>
    </row>
    <row r="1759" spans="1:2" ht="12.75">
      <c r="A1759">
        <v>17.2299999999999</v>
      </c>
      <c r="B1759">
        <f t="shared" si="32"/>
        <v>0.004832202453037789</v>
      </c>
    </row>
    <row r="1760" spans="1:2" ht="12.75">
      <c r="A1760">
        <v>17.2399999999998</v>
      </c>
      <c r="B1760">
        <f t="shared" si="32"/>
        <v>0.00482161697865247</v>
      </c>
    </row>
    <row r="1761" spans="1:2" ht="12.75">
      <c r="A1761">
        <v>17.2499999999999</v>
      </c>
      <c r="B1761">
        <f t="shared" si="32"/>
        <v>0.004811054742680763</v>
      </c>
    </row>
    <row r="1762" spans="1:2" ht="12.75">
      <c r="A1762">
        <v>17.2599999999998</v>
      </c>
      <c r="B1762">
        <f t="shared" si="32"/>
        <v>0.004800515693941227</v>
      </c>
    </row>
    <row r="1763" spans="1:2" ht="12.75">
      <c r="A1763">
        <v>17.2699999999998</v>
      </c>
      <c r="B1763">
        <f t="shared" si="32"/>
        <v>0.004789999781364976</v>
      </c>
    </row>
    <row r="1764" spans="1:2" ht="12.75">
      <c r="A1764">
        <v>17.2799999999998</v>
      </c>
      <c r="B1764">
        <f t="shared" si="32"/>
        <v>0.0047795069539966146</v>
      </c>
    </row>
    <row r="1765" spans="1:2" ht="12.75">
      <c r="A1765">
        <v>17.2899999999998</v>
      </c>
      <c r="B1765">
        <f t="shared" si="32"/>
        <v>0.00476903716099346</v>
      </c>
    </row>
    <row r="1766" spans="1:2" ht="12.75">
      <c r="A1766">
        <v>17.2999999999998</v>
      </c>
      <c r="B1766">
        <f aca="true" t="shared" si="33" ref="B1766:B1829">EXP(D$2*LN(E$2)+(D$2-1)*LN(A1766)-E$2*A1766-GAMMALN(D$2))</f>
        <v>0.00475859035162537</v>
      </c>
    </row>
    <row r="1767" spans="1:2" ht="12.75">
      <c r="A1767">
        <v>17.3099999999998</v>
      </c>
      <c r="B1767">
        <f t="shared" si="33"/>
        <v>0.004748166475274525</v>
      </c>
    </row>
    <row r="1768" spans="1:2" ht="12.75">
      <c r="A1768">
        <v>17.3199999999998</v>
      </c>
      <c r="B1768">
        <f t="shared" si="33"/>
        <v>0.004737765481435153</v>
      </c>
    </row>
    <row r="1769" spans="1:2" ht="12.75">
      <c r="A1769">
        <v>17.3299999999998</v>
      </c>
      <c r="B1769">
        <f t="shared" si="33"/>
        <v>0.004727387319713294</v>
      </c>
    </row>
    <row r="1770" spans="1:2" ht="12.75">
      <c r="A1770">
        <v>17.3399999999998</v>
      </c>
      <c r="B1770">
        <f t="shared" si="33"/>
        <v>0.0047170319398265265</v>
      </c>
    </row>
    <row r="1771" spans="1:2" ht="12.75">
      <c r="A1771">
        <v>17.3499999999998</v>
      </c>
      <c r="B1771">
        <f t="shared" si="33"/>
        <v>0.004706699291603761</v>
      </c>
    </row>
    <row r="1772" spans="1:2" ht="12.75">
      <c r="A1772">
        <v>17.3599999999998</v>
      </c>
      <c r="B1772">
        <f t="shared" si="33"/>
        <v>0.004696389324984945</v>
      </c>
    </row>
    <row r="1773" spans="1:2" ht="12.75">
      <c r="A1773">
        <v>17.3699999999998</v>
      </c>
      <c r="B1773">
        <f t="shared" si="33"/>
        <v>0.004686101990020848</v>
      </c>
    </row>
    <row r="1774" spans="1:2" ht="12.75">
      <c r="A1774">
        <v>17.3799999999998</v>
      </c>
      <c r="B1774">
        <f t="shared" si="33"/>
        <v>0.004675837236872792</v>
      </c>
    </row>
    <row r="1775" spans="1:2" ht="12.75">
      <c r="A1775">
        <v>17.3899999999998</v>
      </c>
      <c r="B1775">
        <f t="shared" si="33"/>
        <v>0.004665595015812428</v>
      </c>
    </row>
    <row r="1776" spans="1:2" ht="12.75">
      <c r="A1776">
        <v>17.3999999999998</v>
      </c>
      <c r="B1776">
        <f t="shared" si="33"/>
        <v>0.004655375277221473</v>
      </c>
    </row>
    <row r="1777" spans="1:2" ht="12.75">
      <c r="A1777">
        <v>17.4099999999998</v>
      </c>
      <c r="B1777">
        <f t="shared" si="33"/>
        <v>0.004645177971591453</v>
      </c>
    </row>
    <row r="1778" spans="1:2" ht="12.75">
      <c r="A1778">
        <v>17.4199999999998</v>
      </c>
      <c r="B1778">
        <f t="shared" si="33"/>
        <v>0.004635003049523497</v>
      </c>
    </row>
    <row r="1779" spans="1:2" ht="12.75">
      <c r="A1779">
        <v>17.4299999999998</v>
      </c>
      <c r="B1779">
        <f t="shared" si="33"/>
        <v>0.004624850461728041</v>
      </c>
    </row>
    <row r="1780" spans="1:2" ht="12.75">
      <c r="A1780">
        <v>17.4399999999998</v>
      </c>
      <c r="B1780">
        <f t="shared" si="33"/>
        <v>0.004614720159024636</v>
      </c>
    </row>
    <row r="1781" spans="1:2" ht="12.75">
      <c r="A1781">
        <v>17.4499999999998</v>
      </c>
      <c r="B1781">
        <f t="shared" si="33"/>
        <v>0.004604612092341659</v>
      </c>
    </row>
    <row r="1782" spans="1:2" ht="12.75">
      <c r="A1782">
        <v>17.4599999999998</v>
      </c>
      <c r="B1782">
        <f t="shared" si="33"/>
        <v>0.004594526212716113</v>
      </c>
    </row>
    <row r="1783" spans="1:2" ht="12.75">
      <c r="A1783">
        <v>17.4699999999998</v>
      </c>
      <c r="B1783">
        <f t="shared" si="33"/>
        <v>0.004584462471293337</v>
      </c>
    </row>
    <row r="1784" spans="1:2" ht="12.75">
      <c r="A1784">
        <v>17.4799999999998</v>
      </c>
      <c r="B1784">
        <f t="shared" si="33"/>
        <v>0.004574420819326801</v>
      </c>
    </row>
    <row r="1785" spans="1:2" ht="12.75">
      <c r="A1785">
        <v>17.4899999999998</v>
      </c>
      <c r="B1785">
        <f t="shared" si="33"/>
        <v>0.004564401208177863</v>
      </c>
    </row>
    <row r="1786" spans="1:2" ht="12.75">
      <c r="A1786">
        <v>17.4999999999998</v>
      </c>
      <c r="B1786">
        <f t="shared" si="33"/>
        <v>0.0045544035893154925</v>
      </c>
    </row>
    <row r="1787" spans="1:2" ht="12.75">
      <c r="A1787">
        <v>17.5099999999998</v>
      </c>
      <c r="B1787">
        <f t="shared" si="33"/>
        <v>0.004544427914316087</v>
      </c>
    </row>
    <row r="1788" spans="1:2" ht="12.75">
      <c r="A1788">
        <v>17.5199999999998</v>
      </c>
      <c r="B1788">
        <f t="shared" si="33"/>
        <v>0.004534474134863174</v>
      </c>
    </row>
    <row r="1789" spans="1:2" ht="12.75">
      <c r="A1789">
        <v>17.5299999999998</v>
      </c>
      <c r="B1789">
        <f t="shared" si="33"/>
        <v>0.004524542202747215</v>
      </c>
    </row>
    <row r="1790" spans="1:2" ht="12.75">
      <c r="A1790">
        <v>17.5399999999998</v>
      </c>
      <c r="B1790">
        <f t="shared" si="33"/>
        <v>0.004514632069865339</v>
      </c>
    </row>
    <row r="1791" spans="1:2" ht="12.75">
      <c r="A1791">
        <v>17.5499999999998</v>
      </c>
      <c r="B1791">
        <f t="shared" si="33"/>
        <v>0.004504743688221131</v>
      </c>
    </row>
    <row r="1792" spans="1:2" ht="12.75">
      <c r="A1792">
        <v>17.5599999999998</v>
      </c>
      <c r="B1792">
        <f t="shared" si="33"/>
        <v>0.0044948770099243725</v>
      </c>
    </row>
    <row r="1793" spans="1:2" ht="12.75">
      <c r="A1793">
        <v>17.5699999999998</v>
      </c>
      <c r="B1793">
        <f t="shared" si="33"/>
        <v>0.004485031987190807</v>
      </c>
    </row>
    <row r="1794" spans="1:2" ht="12.75">
      <c r="A1794">
        <v>17.5799999999998</v>
      </c>
      <c r="B1794">
        <f t="shared" si="33"/>
        <v>0.004475208572341914</v>
      </c>
    </row>
    <row r="1795" spans="1:2" ht="12.75">
      <c r="A1795">
        <v>17.5899999999998</v>
      </c>
      <c r="B1795">
        <f t="shared" si="33"/>
        <v>0.004465406717804665</v>
      </c>
    </row>
    <row r="1796" spans="1:2" ht="12.75">
      <c r="A1796">
        <v>17.5999999999998</v>
      </c>
      <c r="B1796">
        <f t="shared" si="33"/>
        <v>0.004455626376111299</v>
      </c>
    </row>
    <row r="1797" spans="1:2" ht="12.75">
      <c r="A1797">
        <v>17.6099999999998</v>
      </c>
      <c r="B1797">
        <f t="shared" si="33"/>
        <v>0.0044458674998990606</v>
      </c>
    </row>
    <row r="1798" spans="1:2" ht="12.75">
      <c r="A1798">
        <v>17.6199999999998</v>
      </c>
      <c r="B1798">
        <f t="shared" si="33"/>
        <v>0.004436130041910005</v>
      </c>
    </row>
    <row r="1799" spans="1:2" ht="12.75">
      <c r="A1799">
        <v>17.6299999999998</v>
      </c>
      <c r="B1799">
        <f t="shared" si="33"/>
        <v>0.004426413954990726</v>
      </c>
    </row>
    <row r="1800" spans="1:2" ht="12.75">
      <c r="A1800">
        <v>17.6399999999998</v>
      </c>
      <c r="B1800">
        <f t="shared" si="33"/>
        <v>0.0044167191920921585</v>
      </c>
    </row>
    <row r="1801" spans="1:2" ht="12.75">
      <c r="A1801">
        <v>17.6499999999998</v>
      </c>
      <c r="B1801">
        <f t="shared" si="33"/>
        <v>0.004407045706269313</v>
      </c>
    </row>
    <row r="1802" spans="1:2" ht="12.75">
      <c r="A1802">
        <v>17.6599999999998</v>
      </c>
      <c r="B1802">
        <f t="shared" si="33"/>
        <v>0.004397393450681064</v>
      </c>
    </row>
    <row r="1803" spans="1:2" ht="12.75">
      <c r="A1803">
        <v>17.6699999999998</v>
      </c>
      <c r="B1803">
        <f t="shared" si="33"/>
        <v>0.004387762378589908</v>
      </c>
    </row>
    <row r="1804" spans="1:2" ht="12.75">
      <c r="A1804">
        <v>17.6799999999998</v>
      </c>
      <c r="B1804">
        <f t="shared" si="33"/>
        <v>0.004378152443361745</v>
      </c>
    </row>
    <row r="1805" spans="1:2" ht="12.75">
      <c r="A1805">
        <v>17.6899999999998</v>
      </c>
      <c r="B1805">
        <f t="shared" si="33"/>
        <v>0.004368563598465633</v>
      </c>
    </row>
    <row r="1806" spans="1:2" ht="12.75">
      <c r="A1806">
        <v>17.6999999999998</v>
      </c>
      <c r="B1806">
        <f t="shared" si="33"/>
        <v>0.004358995797473562</v>
      </c>
    </row>
    <row r="1807" spans="1:2" ht="12.75">
      <c r="A1807">
        <v>17.7099999999998</v>
      </c>
      <c r="B1807">
        <f t="shared" si="33"/>
        <v>0.0043494489940602375</v>
      </c>
    </row>
    <row r="1808" spans="1:2" ht="12.75">
      <c r="A1808">
        <v>17.7199999999998</v>
      </c>
      <c r="B1808">
        <f t="shared" si="33"/>
        <v>0.004339923142002826</v>
      </c>
    </row>
    <row r="1809" spans="1:2" ht="12.75">
      <c r="A1809">
        <v>17.7299999999998</v>
      </c>
      <c r="B1809">
        <f t="shared" si="33"/>
        <v>0.004330418195180756</v>
      </c>
    </row>
    <row r="1810" spans="1:2" ht="12.75">
      <c r="A1810">
        <v>17.7399999999998</v>
      </c>
      <c r="B1810">
        <f t="shared" si="33"/>
        <v>0.0043209341075754705</v>
      </c>
    </row>
    <row r="1811" spans="1:2" ht="12.75">
      <c r="A1811">
        <v>17.7499999999998</v>
      </c>
      <c r="B1811">
        <f t="shared" si="33"/>
        <v>0.004311470833270196</v>
      </c>
    </row>
    <row r="1812" spans="1:2" ht="12.75">
      <c r="A1812">
        <v>17.7599999999998</v>
      </c>
      <c r="B1812">
        <f t="shared" si="33"/>
        <v>0.004302028326449734</v>
      </c>
    </row>
    <row r="1813" spans="1:2" ht="12.75">
      <c r="A1813">
        <v>17.7699999999998</v>
      </c>
      <c r="B1813">
        <f t="shared" si="33"/>
        <v>0.0042926065414002216</v>
      </c>
    </row>
    <row r="1814" spans="1:2" ht="12.75">
      <c r="A1814">
        <v>17.7799999999998</v>
      </c>
      <c r="B1814">
        <f t="shared" si="33"/>
        <v>0.004283205432508907</v>
      </c>
    </row>
    <row r="1815" spans="1:2" ht="12.75">
      <c r="A1815">
        <v>17.7899999999998</v>
      </c>
      <c r="B1815">
        <f t="shared" si="33"/>
        <v>0.004273824954263921</v>
      </c>
    </row>
    <row r="1816" spans="1:2" ht="12.75">
      <c r="A1816">
        <v>17.7999999999998</v>
      </c>
      <c r="B1816">
        <f t="shared" si="33"/>
        <v>0.004264465061254067</v>
      </c>
    </row>
    <row r="1817" spans="1:2" ht="12.75">
      <c r="A1817">
        <v>17.8099999999998</v>
      </c>
      <c r="B1817">
        <f t="shared" si="33"/>
        <v>0.004255125708168579</v>
      </c>
    </row>
    <row r="1818" spans="1:2" ht="12.75">
      <c r="A1818">
        <v>17.8199999999998</v>
      </c>
      <c r="B1818">
        <f t="shared" si="33"/>
        <v>0.004245806849796898</v>
      </c>
    </row>
    <row r="1819" spans="1:2" ht="12.75">
      <c r="A1819">
        <v>17.8299999999998</v>
      </c>
      <c r="B1819">
        <f t="shared" si="33"/>
        <v>0.004236508441028474</v>
      </c>
    </row>
    <row r="1820" spans="1:2" ht="12.75">
      <c r="A1820">
        <v>17.8399999999998</v>
      </c>
      <c r="B1820">
        <f t="shared" si="33"/>
        <v>0.004227230436852502</v>
      </c>
    </row>
    <row r="1821" spans="1:2" ht="12.75">
      <c r="A1821">
        <v>17.8499999999998</v>
      </c>
      <c r="B1821">
        <f t="shared" si="33"/>
        <v>0.004217972792357742</v>
      </c>
    </row>
    <row r="1822" spans="1:2" ht="12.75">
      <c r="A1822">
        <v>17.8599999999998</v>
      </c>
      <c r="B1822">
        <f t="shared" si="33"/>
        <v>0.004208735462732265</v>
      </c>
    </row>
    <row r="1823" spans="1:2" ht="12.75">
      <c r="A1823">
        <v>17.8699999999998</v>
      </c>
      <c r="B1823">
        <f t="shared" si="33"/>
        <v>0.00419951840326324</v>
      </c>
    </row>
    <row r="1824" spans="1:2" ht="12.75">
      <c r="A1824">
        <v>17.8799999999998</v>
      </c>
      <c r="B1824">
        <f t="shared" si="33"/>
        <v>0.0041903215693367265</v>
      </c>
    </row>
    <row r="1825" spans="1:2" ht="12.75">
      <c r="A1825">
        <v>17.8899999999998</v>
      </c>
      <c r="B1825">
        <f t="shared" si="33"/>
        <v>0.00418114491643744</v>
      </c>
    </row>
    <row r="1826" spans="1:2" ht="12.75">
      <c r="A1826">
        <v>17.8999999999998</v>
      </c>
      <c r="B1826">
        <f t="shared" si="33"/>
        <v>0.004171988400148537</v>
      </c>
    </row>
    <row r="1827" spans="1:2" ht="12.75">
      <c r="A1827">
        <v>17.9099999999998</v>
      </c>
      <c r="B1827">
        <f t="shared" si="33"/>
        <v>0.004162851976151392</v>
      </c>
    </row>
    <row r="1828" spans="1:2" ht="12.75">
      <c r="A1828">
        <v>17.9199999999998</v>
      </c>
      <c r="B1828">
        <f t="shared" si="33"/>
        <v>0.004153735600225389</v>
      </c>
    </row>
    <row r="1829" spans="1:2" ht="12.75">
      <c r="A1829">
        <v>17.9299999999998</v>
      </c>
      <c r="B1829">
        <f t="shared" si="33"/>
        <v>0.004144639228247683</v>
      </c>
    </row>
    <row r="1830" spans="1:2" ht="12.75">
      <c r="A1830">
        <v>17.9399999999998</v>
      </c>
      <c r="B1830">
        <f aca="true" t="shared" si="34" ref="B1830:B1893">EXP(D$2*LN(E$2)+(D$2-1)*LN(A1830)-E$2*A1830-GAMMALN(D$2))</f>
        <v>0.004135562816193008</v>
      </c>
    </row>
    <row r="1831" spans="1:2" ht="12.75">
      <c r="A1831">
        <v>17.9499999999998</v>
      </c>
      <c r="B1831">
        <f t="shared" si="34"/>
        <v>0.0041265063201334365</v>
      </c>
    </row>
    <row r="1832" spans="1:2" ht="12.75">
      <c r="A1832">
        <v>17.9599999999998</v>
      </c>
      <c r="B1832">
        <f t="shared" si="34"/>
        <v>0.004117469696238178</v>
      </c>
    </row>
    <row r="1833" spans="1:2" ht="12.75">
      <c r="A1833">
        <v>17.9699999999998</v>
      </c>
      <c r="B1833">
        <f t="shared" si="34"/>
        <v>0.004108452900773352</v>
      </c>
    </row>
    <row r="1834" spans="1:2" ht="12.75">
      <c r="A1834">
        <v>17.9799999999998</v>
      </c>
      <c r="B1834">
        <f t="shared" si="34"/>
        <v>0.004099455890101776</v>
      </c>
    </row>
    <row r="1835" spans="1:2" ht="12.75">
      <c r="A1835">
        <v>17.9899999999998</v>
      </c>
      <c r="B1835">
        <f t="shared" si="34"/>
        <v>0.004090478620682766</v>
      </c>
    </row>
    <row r="1836" spans="1:2" ht="12.75">
      <c r="A1836">
        <v>17.9999999999998</v>
      </c>
      <c r="B1836">
        <f t="shared" si="34"/>
        <v>0.004081521049071875</v>
      </c>
    </row>
    <row r="1837" spans="1:2" ht="12.75">
      <c r="A1837">
        <v>18.0099999999998</v>
      </c>
      <c r="B1837">
        <f t="shared" si="34"/>
        <v>0.00407258313192075</v>
      </c>
    </row>
    <row r="1838" spans="1:2" ht="12.75">
      <c r="A1838">
        <v>18.0199999999998</v>
      </c>
      <c r="B1838">
        <f t="shared" si="34"/>
        <v>0.00406366482597684</v>
      </c>
    </row>
    <row r="1839" spans="1:2" ht="12.75">
      <c r="A1839">
        <v>18.0299999999998</v>
      </c>
      <c r="B1839">
        <f t="shared" si="34"/>
        <v>0.0040547660880832495</v>
      </c>
    </row>
    <row r="1840" spans="1:2" ht="12.75">
      <c r="A1840">
        <v>18.0399999999998</v>
      </c>
      <c r="B1840">
        <f t="shared" si="34"/>
        <v>0.004045886875178471</v>
      </c>
    </row>
    <row r="1841" spans="1:2" ht="12.75">
      <c r="A1841">
        <v>18.0499999999998</v>
      </c>
      <c r="B1841">
        <f t="shared" si="34"/>
        <v>0.004037027144296219</v>
      </c>
    </row>
    <row r="1842" spans="1:2" ht="12.75">
      <c r="A1842">
        <v>18.0599999999998</v>
      </c>
      <c r="B1842">
        <f t="shared" si="34"/>
        <v>0.004028186852565187</v>
      </c>
    </row>
    <row r="1843" spans="1:2" ht="12.75">
      <c r="A1843">
        <v>18.0699999999998</v>
      </c>
      <c r="B1843">
        <f t="shared" si="34"/>
        <v>0.004019365957208844</v>
      </c>
    </row>
    <row r="1844" spans="1:2" ht="12.75">
      <c r="A1844">
        <v>18.0799999999998</v>
      </c>
      <c r="B1844">
        <f t="shared" si="34"/>
        <v>0.00401056441554523</v>
      </c>
    </row>
    <row r="1845" spans="1:2" ht="12.75">
      <c r="A1845">
        <v>18.0899999999998</v>
      </c>
      <c r="B1845">
        <f t="shared" si="34"/>
        <v>0.004001782184986733</v>
      </c>
    </row>
    <row r="1846" spans="1:2" ht="12.75">
      <c r="A1846">
        <v>18.0999999999998</v>
      </c>
      <c r="B1846">
        <f t="shared" si="34"/>
        <v>0.003993019223039891</v>
      </c>
    </row>
    <row r="1847" spans="1:2" ht="12.75">
      <c r="A1847">
        <v>18.1099999999998</v>
      </c>
      <c r="B1847">
        <f t="shared" si="34"/>
        <v>0.003984275487305176</v>
      </c>
    </row>
    <row r="1848" spans="1:2" ht="12.75">
      <c r="A1848">
        <v>18.1199999999998</v>
      </c>
      <c r="B1848">
        <f t="shared" si="34"/>
        <v>0.0039755509354767885</v>
      </c>
    </row>
    <row r="1849" spans="1:2" ht="12.75">
      <c r="A1849">
        <v>18.1299999999998</v>
      </c>
      <c r="B1849">
        <f t="shared" si="34"/>
        <v>0.003966845525342438</v>
      </c>
    </row>
    <row r="1850" spans="1:2" ht="12.75">
      <c r="A1850">
        <v>18.1399999999998</v>
      </c>
      <c r="B1850">
        <f t="shared" si="34"/>
        <v>0.0039581592147831515</v>
      </c>
    </row>
    <row r="1851" spans="1:2" ht="12.75">
      <c r="A1851">
        <v>18.1499999999998</v>
      </c>
      <c r="B1851">
        <f t="shared" si="34"/>
        <v>0.003949491961773062</v>
      </c>
    </row>
    <row r="1852" spans="1:2" ht="12.75">
      <c r="A1852">
        <v>18.1599999999998</v>
      </c>
      <c r="B1852">
        <f t="shared" si="34"/>
        <v>0.003940843724379174</v>
      </c>
    </row>
    <row r="1853" spans="1:2" ht="12.75">
      <c r="A1853">
        <v>18.1699999999998</v>
      </c>
      <c r="B1853">
        <f t="shared" si="34"/>
        <v>0.0039322144607612025</v>
      </c>
    </row>
    <row r="1854" spans="1:2" ht="12.75">
      <c r="A1854">
        <v>18.1799999999998</v>
      </c>
      <c r="B1854">
        <f t="shared" si="34"/>
        <v>0.0039236041291713306</v>
      </c>
    </row>
    <row r="1855" spans="1:2" ht="12.75">
      <c r="A1855">
        <v>18.1899999999998</v>
      </c>
      <c r="B1855">
        <f t="shared" si="34"/>
        <v>0.003915012687954024</v>
      </c>
    </row>
    <row r="1856" spans="1:2" ht="12.75">
      <c r="A1856">
        <v>18.1999999999998</v>
      </c>
      <c r="B1856">
        <f t="shared" si="34"/>
        <v>0.003906440095545804</v>
      </c>
    </row>
    <row r="1857" spans="1:2" ht="12.75">
      <c r="A1857">
        <v>18.2099999999998</v>
      </c>
      <c r="B1857">
        <f t="shared" si="34"/>
        <v>0.0038978863104750664</v>
      </c>
    </row>
    <row r="1858" spans="1:2" ht="12.75">
      <c r="A1858">
        <v>18.2199999999998</v>
      </c>
      <c r="B1858">
        <f t="shared" si="34"/>
        <v>0.0038893512913618683</v>
      </c>
    </row>
    <row r="1859" spans="1:2" ht="12.75">
      <c r="A1859">
        <v>18.2299999999998</v>
      </c>
      <c r="B1859">
        <f t="shared" si="34"/>
        <v>0.0038808349969177112</v>
      </c>
    </row>
    <row r="1860" spans="1:2" ht="12.75">
      <c r="A1860">
        <v>18.2399999999998</v>
      </c>
      <c r="B1860">
        <f t="shared" si="34"/>
        <v>0.003872337385945362</v>
      </c>
    </row>
    <row r="1861" spans="1:2" ht="12.75">
      <c r="A1861">
        <v>18.2499999999998</v>
      </c>
      <c r="B1861">
        <f t="shared" si="34"/>
        <v>0.0038638584173386237</v>
      </c>
    </row>
    <row r="1862" spans="1:2" ht="12.75">
      <c r="A1862">
        <v>18.2599999999998</v>
      </c>
      <c r="B1862">
        <f t="shared" si="34"/>
        <v>0.0038553980500821527</v>
      </c>
    </row>
    <row r="1863" spans="1:2" ht="12.75">
      <c r="A1863">
        <v>18.2699999999998</v>
      </c>
      <c r="B1863">
        <f t="shared" si="34"/>
        <v>0.003846956243251246</v>
      </c>
    </row>
    <row r="1864" spans="1:2" ht="12.75">
      <c r="A1864">
        <v>18.2799999999998</v>
      </c>
      <c r="B1864">
        <f t="shared" si="34"/>
        <v>0.00383853295601164</v>
      </c>
    </row>
    <row r="1865" spans="1:2" ht="12.75">
      <c r="A1865">
        <v>18.2899999999998</v>
      </c>
      <c r="B1865">
        <f t="shared" si="34"/>
        <v>0.003830128147619313</v>
      </c>
    </row>
    <row r="1866" spans="1:2" ht="12.75">
      <c r="A1866">
        <v>18.2999999999998</v>
      </c>
      <c r="B1866">
        <f t="shared" si="34"/>
        <v>0.00382174177742029</v>
      </c>
    </row>
    <row r="1867" spans="1:2" ht="12.75">
      <c r="A1867">
        <v>18.3099999999998</v>
      </c>
      <c r="B1867">
        <f t="shared" si="34"/>
        <v>0.0038133738048504273</v>
      </c>
    </row>
    <row r="1868" spans="1:2" ht="12.75">
      <c r="A1868">
        <v>18.3199999999998</v>
      </c>
      <c r="B1868">
        <f t="shared" si="34"/>
        <v>0.003805024189435211</v>
      </c>
    </row>
    <row r="1869" spans="1:2" ht="12.75">
      <c r="A1869">
        <v>18.3299999999998</v>
      </c>
      <c r="B1869">
        <f t="shared" si="34"/>
        <v>0.0037966928907895926</v>
      </c>
    </row>
    <row r="1870" spans="1:2" ht="12.75">
      <c r="A1870">
        <v>18.3399999999998</v>
      </c>
      <c r="B1870">
        <f t="shared" si="34"/>
        <v>0.003788379868617738</v>
      </c>
    </row>
    <row r="1871" spans="1:2" ht="12.75">
      <c r="A1871">
        <v>18.3499999999998</v>
      </c>
      <c r="B1871">
        <f t="shared" si="34"/>
        <v>0.003780085082712871</v>
      </c>
    </row>
    <row r="1872" spans="1:2" ht="12.75">
      <c r="A1872">
        <v>18.3599999999998</v>
      </c>
      <c r="B1872">
        <f t="shared" si="34"/>
        <v>0.0037718084929570473</v>
      </c>
    </row>
    <row r="1873" spans="1:2" ht="12.75">
      <c r="A1873">
        <v>18.3699999999998</v>
      </c>
      <c r="B1873">
        <f t="shared" si="34"/>
        <v>0.00376355005932098</v>
      </c>
    </row>
    <row r="1874" spans="1:2" ht="12.75">
      <c r="A1874">
        <v>18.3799999999998</v>
      </c>
      <c r="B1874">
        <f t="shared" si="34"/>
        <v>0.0037553097418638174</v>
      </c>
    </row>
    <row r="1875" spans="1:2" ht="12.75">
      <c r="A1875">
        <v>18.3899999999998</v>
      </c>
      <c r="B1875">
        <f t="shared" si="34"/>
        <v>0.0037470875007329717</v>
      </c>
    </row>
    <row r="1876" spans="1:2" ht="12.75">
      <c r="A1876">
        <v>18.3999999999998</v>
      </c>
      <c r="B1876">
        <f t="shared" si="34"/>
        <v>0.0037388832961639056</v>
      </c>
    </row>
    <row r="1877" spans="1:2" ht="12.75">
      <c r="A1877">
        <v>18.4099999999998</v>
      </c>
      <c r="B1877">
        <f t="shared" si="34"/>
        <v>0.0037306970884799346</v>
      </c>
    </row>
    <row r="1878" spans="1:2" ht="12.75">
      <c r="A1878">
        <v>18.4199999999998</v>
      </c>
      <c r="B1878">
        <f t="shared" si="34"/>
        <v>0.00372252883809205</v>
      </c>
    </row>
    <row r="1879" spans="1:2" ht="12.75">
      <c r="A1879">
        <v>18.4299999999998</v>
      </c>
      <c r="B1879">
        <f t="shared" si="34"/>
        <v>0.0037143785054987014</v>
      </c>
    </row>
    <row r="1880" spans="1:2" ht="12.75">
      <c r="A1880">
        <v>18.4399999999998</v>
      </c>
      <c r="B1880">
        <f t="shared" si="34"/>
        <v>0.0037062460512856197</v>
      </c>
    </row>
    <row r="1881" spans="1:2" ht="12.75">
      <c r="A1881">
        <v>18.4499999999998</v>
      </c>
      <c r="B1881">
        <f t="shared" si="34"/>
        <v>0.003698131436125608</v>
      </c>
    </row>
    <row r="1882" spans="1:2" ht="12.75">
      <c r="A1882">
        <v>18.4599999999998</v>
      </c>
      <c r="B1882">
        <f t="shared" si="34"/>
        <v>0.0036900346207783628</v>
      </c>
    </row>
    <row r="1883" spans="1:2" ht="12.75">
      <c r="A1883">
        <v>18.4699999999998</v>
      </c>
      <c r="B1883">
        <f t="shared" si="34"/>
        <v>0.003681955566090265</v>
      </c>
    </row>
    <row r="1884" spans="1:2" ht="12.75">
      <c r="A1884">
        <v>18.4799999999998</v>
      </c>
      <c r="B1884">
        <f t="shared" si="34"/>
        <v>0.003673894232994208</v>
      </c>
    </row>
    <row r="1885" spans="1:2" ht="12.75">
      <c r="A1885">
        <v>18.4899999999998</v>
      </c>
      <c r="B1885">
        <f t="shared" si="34"/>
        <v>0.003665850582509378</v>
      </c>
    </row>
    <row r="1886" spans="1:2" ht="12.75">
      <c r="A1886">
        <v>18.4999999999998</v>
      </c>
      <c r="B1886">
        <f t="shared" si="34"/>
        <v>0.003657824575741077</v>
      </c>
    </row>
    <row r="1887" spans="1:2" ht="12.75">
      <c r="A1887">
        <v>18.5099999999998</v>
      </c>
      <c r="B1887">
        <f t="shared" si="34"/>
        <v>0.003649816173880545</v>
      </c>
    </row>
    <row r="1888" spans="1:2" ht="12.75">
      <c r="A1888">
        <v>18.5199999999998</v>
      </c>
      <c r="B1888">
        <f t="shared" si="34"/>
        <v>0.003641825338204743</v>
      </c>
    </row>
    <row r="1889" spans="1:2" ht="12.75">
      <c r="A1889">
        <v>18.5299999999998</v>
      </c>
      <c r="B1889">
        <f t="shared" si="34"/>
        <v>0.0036338520300761784</v>
      </c>
    </row>
    <row r="1890" spans="1:2" ht="12.75">
      <c r="A1890">
        <v>18.5399999999998</v>
      </c>
      <c r="B1890">
        <f t="shared" si="34"/>
        <v>0.0036258962109427012</v>
      </c>
    </row>
    <row r="1891" spans="1:2" ht="12.75">
      <c r="A1891">
        <v>18.5499999999998</v>
      </c>
      <c r="B1891">
        <f t="shared" si="34"/>
        <v>0.003617957842337329</v>
      </c>
    </row>
    <row r="1892" spans="1:2" ht="12.75">
      <c r="A1892">
        <v>18.5599999999998</v>
      </c>
      <c r="B1892">
        <f t="shared" si="34"/>
        <v>0.003610036885878062</v>
      </c>
    </row>
    <row r="1893" spans="1:2" ht="12.75">
      <c r="A1893">
        <v>18.5699999999998</v>
      </c>
      <c r="B1893">
        <f t="shared" si="34"/>
        <v>0.003602133303267663</v>
      </c>
    </row>
    <row r="1894" spans="1:2" ht="12.75">
      <c r="A1894">
        <v>18.5799999999998</v>
      </c>
      <c r="B1894">
        <f aca="true" t="shared" si="35" ref="B1894:B1957">EXP(D$2*LN(E$2)+(D$2-1)*LN(A1894)-E$2*A1894-GAMMALN(D$2))</f>
        <v>0.0035942470562935007</v>
      </c>
    </row>
    <row r="1895" spans="1:2" ht="12.75">
      <c r="A1895">
        <v>18.5899999999998</v>
      </c>
      <c r="B1895">
        <f t="shared" si="35"/>
        <v>0.003586378106827348</v>
      </c>
    </row>
    <row r="1896" spans="1:2" ht="12.75">
      <c r="A1896">
        <v>18.5999999999998</v>
      </c>
      <c r="B1896">
        <f t="shared" si="35"/>
        <v>0.003578526416825201</v>
      </c>
    </row>
    <row r="1897" spans="1:2" ht="12.75">
      <c r="A1897">
        <v>18.6099999999998</v>
      </c>
      <c r="B1897">
        <f t="shared" si="35"/>
        <v>0.003570691948327074</v>
      </c>
    </row>
    <row r="1898" spans="1:2" ht="12.75">
      <c r="A1898">
        <v>18.6199999999998</v>
      </c>
      <c r="B1898">
        <f t="shared" si="35"/>
        <v>0.0035628746634568478</v>
      </c>
    </row>
    <row r="1899" spans="1:2" ht="12.75">
      <c r="A1899">
        <v>18.6299999999998</v>
      </c>
      <c r="B1899">
        <f t="shared" si="35"/>
        <v>0.0035550745244220306</v>
      </c>
    </row>
    <row r="1900" spans="1:2" ht="12.75">
      <c r="A1900">
        <v>18.6399999999998</v>
      </c>
      <c r="B1900">
        <f t="shared" si="35"/>
        <v>0.0035472914935136277</v>
      </c>
    </row>
    <row r="1901" spans="1:2" ht="12.75">
      <c r="A1901">
        <v>18.6499999999998</v>
      </c>
      <c r="B1901">
        <f t="shared" si="35"/>
        <v>0.003539525533105922</v>
      </c>
    </row>
    <row r="1902" spans="1:2" ht="12.75">
      <c r="A1902">
        <v>18.6599999999998</v>
      </c>
      <c r="B1902">
        <f t="shared" si="35"/>
        <v>0.0035317766056562915</v>
      </c>
    </row>
    <row r="1903" spans="1:2" ht="12.75">
      <c r="A1903">
        <v>18.6699999999998</v>
      </c>
      <c r="B1903">
        <f t="shared" si="35"/>
        <v>0.003524044673705041</v>
      </c>
    </row>
    <row r="1904" spans="1:2" ht="12.75">
      <c r="A1904">
        <v>18.6799999999998</v>
      </c>
      <c r="B1904">
        <f t="shared" si="35"/>
        <v>0.003516329699875195</v>
      </c>
    </row>
    <row r="1905" spans="1:2" ht="12.75">
      <c r="A1905">
        <v>18.6899999999998</v>
      </c>
      <c r="B1905">
        <f t="shared" si="35"/>
        <v>0.003508631646872336</v>
      </c>
    </row>
    <row r="1906" spans="1:2" ht="12.75">
      <c r="A1906">
        <v>18.6999999999998</v>
      </c>
      <c r="B1906">
        <f t="shared" si="35"/>
        <v>0.0035009504774843976</v>
      </c>
    </row>
    <row r="1907" spans="1:2" ht="12.75">
      <c r="A1907">
        <v>18.7099999999998</v>
      </c>
      <c r="B1907">
        <f t="shared" si="35"/>
        <v>0.003493286154581516</v>
      </c>
    </row>
    <row r="1908" spans="1:2" ht="12.75">
      <c r="A1908">
        <v>18.7199999999998</v>
      </c>
      <c r="B1908">
        <f t="shared" si="35"/>
        <v>0.0034856386411157994</v>
      </c>
    </row>
    <row r="1909" spans="1:2" ht="12.75">
      <c r="A1909">
        <v>18.7299999999998</v>
      </c>
      <c r="B1909">
        <f t="shared" si="35"/>
        <v>0.00347800790012119</v>
      </c>
    </row>
    <row r="1910" spans="1:2" ht="12.75">
      <c r="A1910">
        <v>18.7399999999998</v>
      </c>
      <c r="B1910">
        <f t="shared" si="35"/>
        <v>0.003470393894713261</v>
      </c>
    </row>
    <row r="1911" spans="1:2" ht="12.75">
      <c r="A1911">
        <v>18.7499999999998</v>
      </c>
      <c r="B1911">
        <f t="shared" si="35"/>
        <v>0.0034627965880890256</v>
      </c>
    </row>
    <row r="1912" spans="1:2" ht="12.75">
      <c r="A1912">
        <v>18.7599999999998</v>
      </c>
      <c r="B1912">
        <f t="shared" si="35"/>
        <v>0.0034552159435267916</v>
      </c>
    </row>
    <row r="1913" spans="1:2" ht="12.75">
      <c r="A1913">
        <v>18.7699999999998</v>
      </c>
      <c r="B1913">
        <f t="shared" si="35"/>
        <v>0.0034476519243859275</v>
      </c>
    </row>
    <row r="1914" spans="1:2" ht="12.75">
      <c r="A1914">
        <v>18.7799999999998</v>
      </c>
      <c r="B1914">
        <f t="shared" si="35"/>
        <v>0.0034401044941067415</v>
      </c>
    </row>
    <row r="1915" spans="1:2" ht="12.75">
      <c r="A1915">
        <v>18.7899999999998</v>
      </c>
      <c r="B1915">
        <f t="shared" si="35"/>
        <v>0.0034325736162102464</v>
      </c>
    </row>
    <row r="1916" spans="1:2" ht="12.75">
      <c r="A1916">
        <v>18.7999999999998</v>
      </c>
      <c r="B1916">
        <f t="shared" si="35"/>
        <v>0.003425059254298027</v>
      </c>
    </row>
    <row r="1917" spans="1:2" ht="12.75">
      <c r="A1917">
        <v>18.8099999999998</v>
      </c>
      <c r="B1917">
        <f t="shared" si="35"/>
        <v>0.0034175613720520276</v>
      </c>
    </row>
    <row r="1918" spans="1:2" ht="12.75">
      <c r="A1918">
        <v>18.8199999999998</v>
      </c>
      <c r="B1918">
        <f t="shared" si="35"/>
        <v>0.0034100799332343838</v>
      </c>
    </row>
    <row r="1919" spans="1:2" ht="12.75">
      <c r="A1919">
        <v>18.8299999999998</v>
      </c>
      <c r="B1919">
        <f t="shared" si="35"/>
        <v>0.003402614901687263</v>
      </c>
    </row>
    <row r="1920" spans="1:2" ht="12.75">
      <c r="A1920">
        <v>18.8399999999998</v>
      </c>
      <c r="B1920">
        <f t="shared" si="35"/>
        <v>0.0033951662413326433</v>
      </c>
    </row>
    <row r="1921" spans="1:2" ht="12.75">
      <c r="A1921">
        <v>18.8499999999998</v>
      </c>
      <c r="B1921">
        <f t="shared" si="35"/>
        <v>0.0033877339161721906</v>
      </c>
    </row>
    <row r="1922" spans="1:2" ht="12.75">
      <c r="A1922">
        <v>18.8599999999998</v>
      </c>
      <c r="B1922">
        <f t="shared" si="35"/>
        <v>0.003380317890287025</v>
      </c>
    </row>
    <row r="1923" spans="1:2" ht="12.75">
      <c r="A1923">
        <v>18.8699999999998</v>
      </c>
      <c r="B1923">
        <f t="shared" si="35"/>
        <v>0.003372918127837598</v>
      </c>
    </row>
    <row r="1924" spans="1:2" ht="12.75">
      <c r="A1924">
        <v>18.8799999999998</v>
      </c>
      <c r="B1924">
        <f t="shared" si="35"/>
        <v>0.003365534593063469</v>
      </c>
    </row>
    <row r="1925" spans="1:2" ht="12.75">
      <c r="A1925">
        <v>18.8899999999998</v>
      </c>
      <c r="B1925">
        <f t="shared" si="35"/>
        <v>0.003358167250283172</v>
      </c>
    </row>
    <row r="1926" spans="1:2" ht="12.75">
      <c r="A1926">
        <v>18.8999999999998</v>
      </c>
      <c r="B1926">
        <f t="shared" si="35"/>
        <v>0.003350816063893998</v>
      </c>
    </row>
    <row r="1927" spans="1:2" ht="12.75">
      <c r="A1927">
        <v>18.9099999999998</v>
      </c>
      <c r="B1927">
        <f t="shared" si="35"/>
        <v>0.0033434809983718533</v>
      </c>
    </row>
    <row r="1928" spans="1:2" ht="12.75">
      <c r="A1928">
        <v>18.9199999999998</v>
      </c>
      <c r="B1928">
        <f t="shared" si="35"/>
        <v>0.0033361620182710727</v>
      </c>
    </row>
    <row r="1929" spans="1:2" ht="12.75">
      <c r="A1929">
        <v>18.9299999999998</v>
      </c>
      <c r="B1929">
        <f t="shared" si="35"/>
        <v>0.0033288590882242395</v>
      </c>
    </row>
    <row r="1930" spans="1:2" ht="12.75">
      <c r="A1930">
        <v>18.9399999999998</v>
      </c>
      <c r="B1930">
        <f t="shared" si="35"/>
        <v>0.0033215721729420284</v>
      </c>
    </row>
    <row r="1931" spans="1:2" ht="12.75">
      <c r="A1931">
        <v>18.9499999999998</v>
      </c>
      <c r="B1931">
        <f t="shared" si="35"/>
        <v>0.0033143012372130014</v>
      </c>
    </row>
    <row r="1932" spans="1:2" ht="12.75">
      <c r="A1932">
        <v>18.9599999999998</v>
      </c>
      <c r="B1932">
        <f t="shared" si="35"/>
        <v>0.0033070462459034717</v>
      </c>
    </row>
    <row r="1933" spans="1:2" ht="12.75">
      <c r="A1933">
        <v>18.9699999999998</v>
      </c>
      <c r="B1933">
        <f t="shared" si="35"/>
        <v>0.0032998071639572988</v>
      </c>
    </row>
    <row r="1934" spans="1:2" ht="12.75">
      <c r="A1934">
        <v>18.9799999999998</v>
      </c>
      <c r="B1934">
        <f t="shared" si="35"/>
        <v>0.003292583956395747</v>
      </c>
    </row>
    <row r="1935" spans="1:2" ht="12.75">
      <c r="A1935">
        <v>18.9899999999998</v>
      </c>
      <c r="B1935">
        <f t="shared" si="35"/>
        <v>0.003285376588317283</v>
      </c>
    </row>
    <row r="1936" spans="1:2" ht="12.75">
      <c r="A1936">
        <v>18.9999999999998</v>
      </c>
      <c r="B1936">
        <f t="shared" si="35"/>
        <v>0.0032781850248974204</v>
      </c>
    </row>
    <row r="1937" spans="1:2" ht="12.75">
      <c r="A1937">
        <v>19.0099999999998</v>
      </c>
      <c r="B1937">
        <f t="shared" si="35"/>
        <v>0.0032710092313885564</v>
      </c>
    </row>
    <row r="1938" spans="1:2" ht="12.75">
      <c r="A1938">
        <v>19.0199999999998</v>
      </c>
      <c r="B1938">
        <f t="shared" si="35"/>
        <v>0.0032638491731197777</v>
      </c>
    </row>
    <row r="1939" spans="1:2" ht="12.75">
      <c r="A1939">
        <v>19.0299999999998</v>
      </c>
      <c r="B1939">
        <f t="shared" si="35"/>
        <v>0.00325670481549672</v>
      </c>
    </row>
    <row r="1940" spans="1:2" ht="12.75">
      <c r="A1940">
        <v>19.0399999999998</v>
      </c>
      <c r="B1940">
        <f t="shared" si="35"/>
        <v>0.003249576124001355</v>
      </c>
    </row>
    <row r="1941" spans="1:2" ht="12.75">
      <c r="A1941">
        <v>19.0499999999998</v>
      </c>
      <c r="B1941">
        <f t="shared" si="35"/>
        <v>0.00324246306419187</v>
      </c>
    </row>
    <row r="1942" spans="1:2" ht="12.75">
      <c r="A1942">
        <v>19.0599999999998</v>
      </c>
      <c r="B1942">
        <f t="shared" si="35"/>
        <v>0.003235365601702474</v>
      </c>
    </row>
    <row r="1943" spans="1:2" ht="12.75">
      <c r="A1943">
        <v>19.0699999999998</v>
      </c>
      <c r="B1943">
        <f t="shared" si="35"/>
        <v>0.0032282837022432165</v>
      </c>
    </row>
    <row r="1944" spans="1:2" ht="12.75">
      <c r="A1944">
        <v>19.0799999999998</v>
      </c>
      <c r="B1944">
        <f t="shared" si="35"/>
        <v>0.0032212173315998515</v>
      </c>
    </row>
    <row r="1945" spans="1:2" ht="12.75">
      <c r="A1945">
        <v>19.0899999999998</v>
      </c>
      <c r="B1945">
        <f t="shared" si="35"/>
        <v>0.0032141664556336273</v>
      </c>
    </row>
    <row r="1946" spans="1:2" ht="12.75">
      <c r="A1946">
        <v>19.0999999999998</v>
      </c>
      <c r="B1946">
        <f t="shared" si="35"/>
        <v>0.0032071310402811653</v>
      </c>
    </row>
    <row r="1947" spans="1:2" ht="12.75">
      <c r="A1947">
        <v>19.1099999999998</v>
      </c>
      <c r="B1947">
        <f t="shared" si="35"/>
        <v>0.0032001110515542546</v>
      </c>
    </row>
    <row r="1948" spans="1:2" ht="12.75">
      <c r="A1948">
        <v>19.1199999999998</v>
      </c>
      <c r="B1948">
        <f t="shared" si="35"/>
        <v>0.00319310645553971</v>
      </c>
    </row>
    <row r="1949" spans="1:2" ht="12.75">
      <c r="A1949">
        <v>19.1299999999998</v>
      </c>
      <c r="B1949">
        <f t="shared" si="35"/>
        <v>0.0031861172183991885</v>
      </c>
    </row>
    <row r="1950" spans="1:2" ht="12.75">
      <c r="A1950">
        <v>19.1399999999998</v>
      </c>
      <c r="B1950">
        <f t="shared" si="35"/>
        <v>0.003179143306369031</v>
      </c>
    </row>
    <row r="1951" spans="1:2" ht="12.75">
      <c r="A1951">
        <v>19.1499999999998</v>
      </c>
      <c r="B1951">
        <f t="shared" si="35"/>
        <v>0.0031721846857600965</v>
      </c>
    </row>
    <row r="1952" spans="1:2" ht="12.75">
      <c r="A1952">
        <v>19.1599999999998</v>
      </c>
      <c r="B1952">
        <f t="shared" si="35"/>
        <v>0.0031652413229575935</v>
      </c>
    </row>
    <row r="1953" spans="1:2" ht="12.75">
      <c r="A1953">
        <v>19.1699999999998</v>
      </c>
      <c r="B1953">
        <f t="shared" si="35"/>
        <v>0.003158313184420928</v>
      </c>
    </row>
    <row r="1954" spans="1:2" ht="12.75">
      <c r="A1954">
        <v>19.1799999999998</v>
      </c>
      <c r="B1954">
        <f t="shared" si="35"/>
        <v>0.003151400236683502</v>
      </c>
    </row>
    <row r="1955" spans="1:2" ht="12.75">
      <c r="A1955">
        <v>19.1899999999998</v>
      </c>
      <c r="B1955">
        <f t="shared" si="35"/>
        <v>0.0031445024463526007</v>
      </c>
    </row>
    <row r="1956" spans="1:2" ht="12.75">
      <c r="A1956">
        <v>19.1999999999998</v>
      </c>
      <c r="B1956">
        <f t="shared" si="35"/>
        <v>0.003137619780109186</v>
      </c>
    </row>
    <row r="1957" spans="1:2" ht="12.75">
      <c r="A1957">
        <v>19.2099999999998</v>
      </c>
      <c r="B1957">
        <f t="shared" si="35"/>
        <v>0.003130752204707762</v>
      </c>
    </row>
    <row r="1958" spans="1:2" ht="12.75">
      <c r="A1958">
        <v>19.2199999999998</v>
      </c>
      <c r="B1958">
        <f aca="true" t="shared" si="36" ref="B1958:B2021">EXP(D$2*LN(E$2)+(D$2-1)*LN(A1958)-E$2*A1958-GAMMALN(D$2))</f>
        <v>0.003123899686976183</v>
      </c>
    </row>
    <row r="1959" spans="1:2" ht="12.75">
      <c r="A1959">
        <v>19.2299999999998</v>
      </c>
      <c r="B1959">
        <f t="shared" si="36"/>
        <v>0.0031170621938155204</v>
      </c>
    </row>
    <row r="1960" spans="1:2" ht="12.75">
      <c r="A1960">
        <v>19.2399999999998</v>
      </c>
      <c r="B1960">
        <f t="shared" si="36"/>
        <v>0.003110239692199881</v>
      </c>
    </row>
    <row r="1961" spans="1:2" ht="12.75">
      <c r="A1961">
        <v>19.2499999999998</v>
      </c>
      <c r="B1961">
        <f t="shared" si="36"/>
        <v>0.0031034321491762466</v>
      </c>
    </row>
    <row r="1962" spans="1:2" ht="12.75">
      <c r="A1962">
        <v>19.2599999999998</v>
      </c>
      <c r="B1962">
        <f t="shared" si="36"/>
        <v>0.003096639531864323</v>
      </c>
    </row>
    <row r="1963" spans="1:2" ht="12.75">
      <c r="A1963">
        <v>19.2699999999998</v>
      </c>
      <c r="B1963">
        <f t="shared" si="36"/>
        <v>0.003089861807456363</v>
      </c>
    </row>
    <row r="1964" spans="1:2" ht="12.75">
      <c r="A1964">
        <v>19.2799999999998</v>
      </c>
      <c r="B1964">
        <f t="shared" si="36"/>
        <v>0.0030830989432170173</v>
      </c>
    </row>
    <row r="1965" spans="1:2" ht="12.75">
      <c r="A1965">
        <v>19.2899999999998</v>
      </c>
      <c r="B1965">
        <f t="shared" si="36"/>
        <v>0.0030763509064831687</v>
      </c>
    </row>
    <row r="1966" spans="1:2" ht="12.75">
      <c r="A1966">
        <v>19.2999999999998</v>
      </c>
      <c r="B1966">
        <f t="shared" si="36"/>
        <v>0.003069617664663774</v>
      </c>
    </row>
    <row r="1967" spans="1:2" ht="12.75">
      <c r="A1967">
        <v>19.3099999999998</v>
      </c>
      <c r="B1967">
        <f t="shared" si="36"/>
        <v>0.0030628991852397055</v>
      </c>
    </row>
    <row r="1968" spans="1:2" ht="12.75">
      <c r="A1968">
        <v>19.3199999999998</v>
      </c>
      <c r="B1968">
        <f t="shared" si="36"/>
        <v>0.0030561954357635787</v>
      </c>
    </row>
    <row r="1969" spans="1:2" ht="12.75">
      <c r="A1969">
        <v>19.3299999999998</v>
      </c>
      <c r="B1969">
        <f t="shared" si="36"/>
        <v>0.003049506383859616</v>
      </c>
    </row>
    <row r="1970" spans="1:2" ht="12.75">
      <c r="A1970">
        <v>19.3399999999998</v>
      </c>
      <c r="B1970">
        <f t="shared" si="36"/>
        <v>0.003042831997223461</v>
      </c>
    </row>
    <row r="1971" spans="1:2" ht="12.75">
      <c r="A1971">
        <v>19.3499999999998</v>
      </c>
      <c r="B1971">
        <f t="shared" si="36"/>
        <v>0.0030361722436220507</v>
      </c>
    </row>
    <row r="1972" spans="1:2" ht="12.75">
      <c r="A1972">
        <v>19.3599999999998</v>
      </c>
      <c r="B1972">
        <f t="shared" si="36"/>
        <v>0.0030295270908934184</v>
      </c>
    </row>
    <row r="1973" spans="1:2" ht="12.75">
      <c r="A1973">
        <v>19.3699999999998</v>
      </c>
      <c r="B1973">
        <f t="shared" si="36"/>
        <v>0.0030228965069465773</v>
      </c>
    </row>
    <row r="1974" spans="1:2" ht="12.75">
      <c r="A1974">
        <v>19.3799999999998</v>
      </c>
      <c r="B1974">
        <f t="shared" si="36"/>
        <v>0.003016280459761327</v>
      </c>
    </row>
    <row r="1975" spans="1:2" ht="12.75">
      <c r="A1975">
        <v>19.3899999999998</v>
      </c>
      <c r="B1975">
        <f t="shared" si="36"/>
        <v>0.0030096789173881273</v>
      </c>
    </row>
    <row r="1976" spans="1:2" ht="12.75">
      <c r="A1976">
        <v>19.3999999999998</v>
      </c>
      <c r="B1976">
        <f t="shared" si="36"/>
        <v>0.0030030918479479183</v>
      </c>
    </row>
    <row r="1977" spans="1:2" ht="12.75">
      <c r="A1977">
        <v>19.4099999999998</v>
      </c>
      <c r="B1977">
        <f t="shared" si="36"/>
        <v>0.0029965192196319663</v>
      </c>
    </row>
    <row r="1978" spans="1:2" ht="12.75">
      <c r="A1978">
        <v>19.4199999999998</v>
      </c>
      <c r="B1978">
        <f t="shared" si="36"/>
        <v>0.0029899610007017284</v>
      </c>
    </row>
    <row r="1979" spans="1:2" ht="12.75">
      <c r="A1979">
        <v>19.4299999999998</v>
      </c>
      <c r="B1979">
        <f t="shared" si="36"/>
        <v>0.0029834171594886718</v>
      </c>
    </row>
    <row r="1980" spans="1:2" ht="12.75">
      <c r="A1980">
        <v>19.4399999999998</v>
      </c>
      <c r="B1980">
        <f t="shared" si="36"/>
        <v>0.0029768876643941305</v>
      </c>
    </row>
    <row r="1981" spans="1:2" ht="12.75">
      <c r="A1981">
        <v>19.4499999999998</v>
      </c>
      <c r="B1981">
        <f t="shared" si="36"/>
        <v>0.0029703724838891477</v>
      </c>
    </row>
    <row r="1982" spans="1:2" ht="12.75">
      <c r="A1982">
        <v>19.4599999999998</v>
      </c>
      <c r="B1982">
        <f t="shared" si="36"/>
        <v>0.002963871586514325</v>
      </c>
    </row>
    <row r="1983" spans="1:2" ht="12.75">
      <c r="A1983">
        <v>19.4699999999998</v>
      </c>
      <c r="B1983">
        <f t="shared" si="36"/>
        <v>0.0029573849408796524</v>
      </c>
    </row>
    <row r="1984" spans="1:2" ht="12.75">
      <c r="A1984">
        <v>19.4799999999998</v>
      </c>
      <c r="B1984">
        <f t="shared" si="36"/>
        <v>0.0029509125156643836</v>
      </c>
    </row>
    <row r="1985" spans="1:2" ht="12.75">
      <c r="A1985">
        <v>19.4899999999998</v>
      </c>
      <c r="B1985">
        <f t="shared" si="36"/>
        <v>0.002944454279616862</v>
      </c>
    </row>
    <row r="1986" spans="1:2" ht="12.75">
      <c r="A1986">
        <v>19.4999999999998</v>
      </c>
      <c r="B1986">
        <f t="shared" si="36"/>
        <v>0.002938010201554353</v>
      </c>
    </row>
    <row r="1987" spans="1:2" ht="12.75">
      <c r="A1987">
        <v>19.5099999999998</v>
      </c>
      <c r="B1987">
        <f t="shared" si="36"/>
        <v>0.002931580250362934</v>
      </c>
    </row>
    <row r="1988" spans="1:2" ht="12.75">
      <c r="A1988">
        <v>19.5199999999998</v>
      </c>
      <c r="B1988">
        <f t="shared" si="36"/>
        <v>0.002925164394997291</v>
      </c>
    </row>
    <row r="1989" spans="1:2" ht="12.75">
      <c r="A1989">
        <v>19.5299999999998</v>
      </c>
      <c r="B1989">
        <f t="shared" si="36"/>
        <v>0.0029187626044806154</v>
      </c>
    </row>
    <row r="1990" spans="1:2" ht="12.75">
      <c r="A1990">
        <v>19.5399999999998</v>
      </c>
      <c r="B1990">
        <f t="shared" si="36"/>
        <v>0.0029123748479044083</v>
      </c>
    </row>
    <row r="1991" spans="1:2" ht="12.75">
      <c r="A1991">
        <v>19.5499999999998</v>
      </c>
      <c r="B1991">
        <f t="shared" si="36"/>
        <v>0.0029060010944283584</v>
      </c>
    </row>
    <row r="1992" spans="1:2" ht="12.75">
      <c r="A1992">
        <v>19.5599999999998</v>
      </c>
      <c r="B1992">
        <f t="shared" si="36"/>
        <v>0.0028996413132801853</v>
      </c>
    </row>
    <row r="1993" spans="1:2" ht="12.75">
      <c r="A1993">
        <v>19.5699999999998</v>
      </c>
      <c r="B1993">
        <f t="shared" si="36"/>
        <v>0.0028932954737554747</v>
      </c>
    </row>
    <row r="1994" spans="1:2" ht="12.75">
      <c r="A1994">
        <v>19.5799999999998</v>
      </c>
      <c r="B1994">
        <f t="shared" si="36"/>
        <v>0.0028869635452175428</v>
      </c>
    </row>
    <row r="1995" spans="1:2" ht="12.75">
      <c r="A1995">
        <v>19.5899999999998</v>
      </c>
      <c r="B1995">
        <f t="shared" si="36"/>
        <v>0.0028806454970972738</v>
      </c>
    </row>
    <row r="1996" spans="1:2" ht="12.75">
      <c r="A1996">
        <v>19.5999999999998</v>
      </c>
      <c r="B1996">
        <f t="shared" si="36"/>
        <v>0.002874341298892989</v>
      </c>
    </row>
    <row r="1997" spans="1:2" ht="12.75">
      <c r="A1997">
        <v>19.6099999999998</v>
      </c>
      <c r="B1997">
        <f t="shared" si="36"/>
        <v>0.0028680509201702733</v>
      </c>
    </row>
    <row r="1998" spans="1:2" ht="12.75">
      <c r="A1998">
        <v>19.6199999999998</v>
      </c>
      <c r="B1998">
        <f t="shared" si="36"/>
        <v>0.002861774330561846</v>
      </c>
    </row>
    <row r="1999" spans="1:2" ht="12.75">
      <c r="A1999">
        <v>19.6299999999998</v>
      </c>
      <c r="B1999">
        <f t="shared" si="36"/>
        <v>0.002855511499767397</v>
      </c>
    </row>
    <row r="2000" spans="1:2" ht="12.75">
      <c r="A2000">
        <v>19.6399999999998</v>
      </c>
      <c r="B2000">
        <f t="shared" si="36"/>
        <v>0.0028492623975534493</v>
      </c>
    </row>
    <row r="2001" spans="1:2" ht="12.75">
      <c r="A2001">
        <v>19.6499999999998</v>
      </c>
      <c r="B2001">
        <f t="shared" si="36"/>
        <v>0.0028430269937532006</v>
      </c>
    </row>
    <row r="2002" spans="1:2" ht="12.75">
      <c r="A2002">
        <v>19.6599999999998</v>
      </c>
      <c r="B2002">
        <f t="shared" si="36"/>
        <v>0.0028368052582663852</v>
      </c>
    </row>
    <row r="2003" spans="1:2" ht="12.75">
      <c r="A2003">
        <v>19.6699999999998</v>
      </c>
      <c r="B2003">
        <f t="shared" si="36"/>
        <v>0.0028305971610591276</v>
      </c>
    </row>
    <row r="2004" spans="1:2" ht="12.75">
      <c r="A2004">
        <v>19.6799999999998</v>
      </c>
      <c r="B2004">
        <f t="shared" si="36"/>
        <v>0.002824402672163774</v>
      </c>
    </row>
    <row r="2005" spans="1:2" ht="12.75">
      <c r="A2005">
        <v>19.6899999999998</v>
      </c>
      <c r="B2005">
        <f t="shared" si="36"/>
        <v>0.0028182217616787753</v>
      </c>
    </row>
    <row r="2006" spans="1:2" ht="12.75">
      <c r="A2006">
        <v>19.6999999999998</v>
      </c>
      <c r="B2006">
        <f t="shared" si="36"/>
        <v>0.002812054399768518</v>
      </c>
    </row>
    <row r="2007" spans="1:2" ht="12.75">
      <c r="A2007">
        <v>19.7099999999998</v>
      </c>
      <c r="B2007">
        <f t="shared" si="36"/>
        <v>0.0028059005566631913</v>
      </c>
    </row>
    <row r="2008" spans="1:2" ht="12.75">
      <c r="A2008">
        <v>19.7199999999998</v>
      </c>
      <c r="B2008">
        <f t="shared" si="36"/>
        <v>0.002799760202658632</v>
      </c>
    </row>
    <row r="2009" spans="1:2" ht="12.75">
      <c r="A2009">
        <v>19.7299999999998</v>
      </c>
      <c r="B2009">
        <f t="shared" si="36"/>
        <v>0.0027936333081161864</v>
      </c>
    </row>
    <row r="2010" spans="1:2" ht="12.75">
      <c r="A2010">
        <v>19.7399999999998</v>
      </c>
      <c r="B2010">
        <f t="shared" si="36"/>
        <v>0.002787519843462559</v>
      </c>
    </row>
    <row r="2011" spans="1:2" ht="12.75">
      <c r="A2011">
        <v>19.7499999999998</v>
      </c>
      <c r="B2011">
        <f t="shared" si="36"/>
        <v>0.00278141977918967</v>
      </c>
    </row>
    <row r="2012" spans="1:2" ht="12.75">
      <c r="A2012">
        <v>19.7599999999998</v>
      </c>
      <c r="B2012">
        <f t="shared" si="36"/>
        <v>0.002775333085854513</v>
      </c>
    </row>
    <row r="2013" spans="1:2" ht="12.75">
      <c r="A2013">
        <v>19.7699999999998</v>
      </c>
      <c r="B2013">
        <f t="shared" si="36"/>
        <v>0.002769259734079</v>
      </c>
    </row>
    <row r="2014" spans="1:2" ht="12.75">
      <c r="A2014">
        <v>19.7799999999998</v>
      </c>
      <c r="B2014">
        <f t="shared" si="36"/>
        <v>0.0027631996945498396</v>
      </c>
    </row>
    <row r="2015" spans="1:2" ht="12.75">
      <c r="A2015">
        <v>19.7899999999998</v>
      </c>
      <c r="B2015">
        <f t="shared" si="36"/>
        <v>0.0027571529380183662</v>
      </c>
    </row>
    <row r="2016" spans="1:2" ht="12.75">
      <c r="A2016">
        <v>19.7999999999998</v>
      </c>
      <c r="B2016">
        <f t="shared" si="36"/>
        <v>0.002751119435300417</v>
      </c>
    </row>
    <row r="2017" spans="1:2" ht="12.75">
      <c r="A2017">
        <v>19.8099999999998</v>
      </c>
      <c r="B2017">
        <f t="shared" si="36"/>
        <v>0.0027450991572761842</v>
      </c>
    </row>
    <row r="2018" spans="1:2" ht="12.75">
      <c r="A2018">
        <v>19.8199999999998</v>
      </c>
      <c r="B2018">
        <f t="shared" si="36"/>
        <v>0.00273909207489006</v>
      </c>
    </row>
    <row r="2019" spans="1:2" ht="12.75">
      <c r="A2019">
        <v>19.8299999999998</v>
      </c>
      <c r="B2019">
        <f t="shared" si="36"/>
        <v>0.0027330981591505116</v>
      </c>
    </row>
    <row r="2020" spans="1:2" ht="12.75">
      <c r="A2020">
        <v>19.8399999999998</v>
      </c>
      <c r="B2020">
        <f t="shared" si="36"/>
        <v>0.0027271173811299256</v>
      </c>
    </row>
    <row r="2021" spans="1:2" ht="12.75">
      <c r="A2021">
        <v>19.8499999999998</v>
      </c>
      <c r="B2021">
        <f t="shared" si="36"/>
        <v>0.0027211497119644813</v>
      </c>
    </row>
    <row r="2022" spans="1:2" ht="12.75">
      <c r="A2022">
        <v>19.8599999999998</v>
      </c>
      <c r="B2022">
        <f aca="true" t="shared" si="37" ref="B2022:B2036">EXP(D$2*LN(E$2)+(D$2-1)*LN(A2022)-E$2*A2022-GAMMALN(D$2))</f>
        <v>0.002715195122853997</v>
      </c>
    </row>
    <row r="2023" spans="1:2" ht="12.75">
      <c r="A2023">
        <v>19.8699999999998</v>
      </c>
      <c r="B2023">
        <f t="shared" si="37"/>
        <v>0.0027092535850617846</v>
      </c>
    </row>
    <row r="2024" spans="1:2" ht="12.75">
      <c r="A2024">
        <v>19.8799999999998</v>
      </c>
      <c r="B2024">
        <f t="shared" si="37"/>
        <v>0.0027033250699145207</v>
      </c>
    </row>
    <row r="2025" spans="1:2" ht="12.75">
      <c r="A2025">
        <v>19.8899999999998</v>
      </c>
      <c r="B2025">
        <f t="shared" si="37"/>
        <v>0.002697409548802102</v>
      </c>
    </row>
    <row r="2026" spans="1:2" ht="12.75">
      <c r="A2026">
        <v>19.8999999999998</v>
      </c>
      <c r="B2026">
        <f t="shared" si="37"/>
        <v>0.002691506993177517</v>
      </c>
    </row>
    <row r="2027" spans="1:2" ht="12.75">
      <c r="A2027">
        <v>19.9099999999998</v>
      </c>
      <c r="B2027">
        <f t="shared" si="37"/>
        <v>0.0026856173745566665</v>
      </c>
    </row>
    <row r="2028" spans="1:2" ht="12.75">
      <c r="A2028">
        <v>19.9199999999998</v>
      </c>
      <c r="B2028">
        <f t="shared" si="37"/>
        <v>0.002679740664518275</v>
      </c>
    </row>
    <row r="2029" spans="1:2" ht="12.75">
      <c r="A2029">
        <v>19.9299999999998</v>
      </c>
      <c r="B2029">
        <f t="shared" si="37"/>
        <v>0.0026738768347037162</v>
      </c>
    </row>
    <row r="2030" spans="1:2" ht="12.75">
      <c r="A2030">
        <v>19.9399999999998</v>
      </c>
      <c r="B2030">
        <f t="shared" si="37"/>
        <v>0.0026680258568168927</v>
      </c>
    </row>
    <row r="2031" spans="1:2" ht="12.75">
      <c r="A2031">
        <v>19.9499999999998</v>
      </c>
      <c r="B2031">
        <f t="shared" si="37"/>
        <v>0.0026621877026240855</v>
      </c>
    </row>
    <row r="2032" spans="1:2" ht="12.75">
      <c r="A2032">
        <v>19.9599999999998</v>
      </c>
      <c r="B2032">
        <f t="shared" si="37"/>
        <v>0.0026563623439538183</v>
      </c>
    </row>
    <row r="2033" spans="1:2" ht="12.75">
      <c r="A2033">
        <v>19.9699999999998</v>
      </c>
      <c r="B2033">
        <f t="shared" si="37"/>
        <v>0.0026505497526967264</v>
      </c>
    </row>
    <row r="2034" spans="1:2" ht="12.75">
      <c r="A2034">
        <v>19.9799999999998</v>
      </c>
      <c r="B2034">
        <f t="shared" si="37"/>
        <v>0.0026447499008054173</v>
      </c>
    </row>
    <row r="2035" spans="1:2" ht="12.75">
      <c r="A2035">
        <v>19.9899999999998</v>
      </c>
      <c r="B2035">
        <f t="shared" si="37"/>
        <v>0.002638962760294326</v>
      </c>
    </row>
    <row r="2036" spans="1:2" ht="12.75">
      <c r="A2036">
        <v>19.9999999999998</v>
      </c>
      <c r="B2036">
        <f t="shared" si="37"/>
        <v>0.0026331883032395752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="85" zoomScaleNormal="85" workbookViewId="0" topLeftCell="A1">
      <selection activeCell="G2" sqref="G2"/>
    </sheetView>
  </sheetViews>
  <sheetFormatPr defaultColWidth="9.140625" defaultRowHeight="12.75"/>
  <cols>
    <col min="4" max="4" width="11.7109375" style="0" bestFit="1" customWidth="1"/>
    <col min="8" max="8" width="11.421875" style="0" bestFit="1" customWidth="1"/>
  </cols>
  <sheetData>
    <row r="1" spans="1:11" ht="12.75">
      <c r="A1" s="1" t="s">
        <v>13</v>
      </c>
      <c r="B1" s="1" t="s">
        <v>8</v>
      </c>
      <c r="C1" s="8" t="s">
        <v>0</v>
      </c>
      <c r="D1" s="8" t="s">
        <v>1</v>
      </c>
      <c r="E1" s="2" t="s">
        <v>7</v>
      </c>
      <c r="F1" s="2" t="s">
        <v>6</v>
      </c>
      <c r="G1" s="1" t="s">
        <v>33</v>
      </c>
      <c r="H1" s="1" t="s">
        <v>4</v>
      </c>
      <c r="I1" s="1" t="s">
        <v>5</v>
      </c>
      <c r="J1" s="1"/>
      <c r="K1" s="1"/>
    </row>
    <row r="2" spans="1:9" ht="12.75">
      <c r="A2" s="5">
        <v>0</v>
      </c>
      <c r="B2">
        <f>SUM(C$2:C$25)*G2</f>
        <v>48.00000222295301</v>
      </c>
      <c r="C2" s="7">
        <v>48</v>
      </c>
      <c r="D2" s="7">
        <v>0.02023157454294315</v>
      </c>
      <c r="E2" s="7">
        <v>1.0313931162124679</v>
      </c>
      <c r="F2">
        <v>0.2267788146961546</v>
      </c>
      <c r="G2">
        <f>EXP(H2)</f>
        <v>0.19200000889181204</v>
      </c>
      <c r="H2">
        <f>LN(D2+(1-D2)*EXP(GAMMALN(E$2+A2)-GAMMALN(E$2)-GAMMALN(A2+1)+E$2*LN(F$2/(F$2+1))+A2*LN(1/(F$2+1))))</f>
        <v>-1.6502598606428356</v>
      </c>
      <c r="I2">
        <f>SUMPRODUCT(C2:C25,H2:H25)</f>
        <v>-649.6379391922019</v>
      </c>
    </row>
    <row r="3" spans="1:8" ht="12.75">
      <c r="A3">
        <v>1</v>
      </c>
      <c r="B3">
        <f aca="true" t="shared" si="0" ref="B3:B25">SUM(C$2:C$25)*G3</f>
        <v>36.102836682491755</v>
      </c>
      <c r="C3" s="7">
        <v>37</v>
      </c>
      <c r="D3" s="7"/>
      <c r="E3" s="7"/>
      <c r="G3">
        <f aca="true" t="shared" si="1" ref="G3:G25">EXP(H3)</f>
        <v>0.14441134672996703</v>
      </c>
      <c r="H3">
        <f>LN(1-D$2)+GAMMALN(E$2+A3)-GAMMALN(E$2)-GAMMALN(A3+1)+E$2*LN(F$2/(F$2+1))+A3*LN(1/(F$2+1))</f>
        <v>-1.9350894771481613</v>
      </c>
    </row>
    <row r="4" spans="1:8" ht="12.75">
      <c r="A4">
        <v>2</v>
      </c>
      <c r="B4">
        <f t="shared" si="0"/>
        <v>29.890903329115176</v>
      </c>
      <c r="C4" s="7">
        <v>30</v>
      </c>
      <c r="D4" s="7"/>
      <c r="E4" s="7"/>
      <c r="G4">
        <f t="shared" si="1"/>
        <v>0.1195636133164607</v>
      </c>
      <c r="H4">
        <f aca="true" t="shared" si="2" ref="H4:H25">LN(1-D$2)+GAMMALN(E$2+A4)-GAMMALN(E$2)-GAMMALN(A4+1)+E$2*LN(F$2/(F$2+1))+A4*LN(1/(F$2+1))</f>
        <v>-2.123906720239356</v>
      </c>
    </row>
    <row r="5" spans="1:8" ht="12.75">
      <c r="A5">
        <v>3</v>
      </c>
      <c r="B5">
        <f t="shared" si="0"/>
        <v>24.62032478982114</v>
      </c>
      <c r="C5" s="7">
        <v>24</v>
      </c>
      <c r="D5" s="7"/>
      <c r="E5" s="7"/>
      <c r="G5">
        <f t="shared" si="1"/>
        <v>0.09848129915928457</v>
      </c>
      <c r="H5">
        <f t="shared" si="2"/>
        <v>-2.3178886050799914</v>
      </c>
    </row>
    <row r="6" spans="1:8" ht="12.75">
      <c r="A6">
        <v>4</v>
      </c>
      <c r="B6">
        <f t="shared" si="0"/>
        <v>20.226589888822105</v>
      </c>
      <c r="C6" s="7">
        <v>20</v>
      </c>
      <c r="D6" s="7"/>
      <c r="E6" s="7"/>
      <c r="G6">
        <f t="shared" si="1"/>
        <v>0.08090635955528842</v>
      </c>
      <c r="H6">
        <f t="shared" si="2"/>
        <v>-2.5144628479295705</v>
      </c>
    </row>
    <row r="7" spans="1:8" ht="12.75">
      <c r="A7">
        <v>5</v>
      </c>
      <c r="B7">
        <f t="shared" si="0"/>
        <v>16.591079648908238</v>
      </c>
      <c r="C7" s="7">
        <v>16</v>
      </c>
      <c r="D7" s="7"/>
      <c r="E7" s="7"/>
      <c r="G7">
        <f t="shared" si="1"/>
        <v>0.06636431859563295</v>
      </c>
      <c r="H7">
        <f t="shared" si="2"/>
        <v>-2.712595737482744</v>
      </c>
    </row>
    <row r="8" spans="1:8" ht="12.75">
      <c r="A8">
        <v>6</v>
      </c>
      <c r="B8">
        <f t="shared" si="0"/>
        <v>13.59486083747865</v>
      </c>
      <c r="C8" s="7">
        <v>13</v>
      </c>
      <c r="D8" s="7"/>
      <c r="E8" s="7"/>
      <c r="G8">
        <f t="shared" si="1"/>
        <v>0.054379443349914604</v>
      </c>
      <c r="H8">
        <f t="shared" si="2"/>
        <v>-2.9117690761318844</v>
      </c>
    </row>
    <row r="9" spans="1:8" ht="12.75">
      <c r="A9">
        <v>7</v>
      </c>
      <c r="B9">
        <f t="shared" si="0"/>
        <v>11.13145252118734</v>
      </c>
      <c r="C9" s="7">
        <v>11</v>
      </c>
      <c r="D9" s="7"/>
      <c r="E9" s="7"/>
      <c r="G9">
        <f t="shared" si="1"/>
        <v>0.04452581008474936</v>
      </c>
      <c r="H9">
        <f t="shared" si="2"/>
        <v>-3.1116862560415575</v>
      </c>
    </row>
    <row r="10" spans="1:8" ht="12.75">
      <c r="A10">
        <v>8</v>
      </c>
      <c r="B10">
        <f t="shared" si="0"/>
        <v>9.109330679778797</v>
      </c>
      <c r="C10" s="7">
        <v>9</v>
      </c>
      <c r="D10" s="7"/>
      <c r="E10" s="7"/>
      <c r="G10">
        <f t="shared" si="1"/>
        <v>0.036437322719115185</v>
      </c>
      <c r="H10">
        <f t="shared" si="2"/>
        <v>-3.312161680224869</v>
      </c>
    </row>
    <row r="11" spans="1:8" ht="12.75">
      <c r="A11">
        <v>9</v>
      </c>
      <c r="B11">
        <f t="shared" si="0"/>
        <v>7.451306662176409</v>
      </c>
      <c r="C11" s="7">
        <v>7</v>
      </c>
      <c r="D11" s="7"/>
      <c r="E11" s="7"/>
      <c r="G11">
        <f t="shared" si="1"/>
        <v>0.029805226648705635</v>
      </c>
      <c r="H11">
        <f t="shared" si="2"/>
        <v>-3.513071509953801</v>
      </c>
    </row>
    <row r="12" spans="1:8" ht="12.75">
      <c r="A12">
        <v>10</v>
      </c>
      <c r="B12">
        <f t="shared" si="0"/>
        <v>6.09294727479133</v>
      </c>
      <c r="C12" s="7">
        <v>6</v>
      </c>
      <c r="D12" s="7"/>
      <c r="E12" s="7"/>
      <c r="G12">
        <f t="shared" si="1"/>
        <v>0.02437178909916532</v>
      </c>
      <c r="H12">
        <f t="shared" si="2"/>
        <v>-3.7143290000403004</v>
      </c>
    </row>
    <row r="13" spans="1:8" ht="12.75">
      <c r="A13">
        <v>11</v>
      </c>
      <c r="B13">
        <f t="shared" si="0"/>
        <v>4.980796850729315</v>
      </c>
      <c r="C13" s="7">
        <v>5</v>
      </c>
      <c r="D13" s="7"/>
      <c r="E13" s="7"/>
      <c r="G13">
        <f t="shared" si="1"/>
        <v>0.01992318740291726</v>
      </c>
      <c r="H13">
        <f t="shared" si="2"/>
        <v>-3.91587102943934</v>
      </c>
    </row>
    <row r="14" spans="1:8" ht="12.75">
      <c r="A14">
        <v>12</v>
      </c>
      <c r="B14">
        <f t="shared" si="0"/>
        <v>4.070682521388391</v>
      </c>
      <c r="C14" s="7">
        <v>5</v>
      </c>
      <c r="D14" s="7"/>
      <c r="E14" s="7"/>
      <c r="G14">
        <f t="shared" si="1"/>
        <v>0.016282730085553563</v>
      </c>
      <c r="H14">
        <f t="shared" si="2"/>
        <v>-4.117650236794267</v>
      </c>
    </row>
    <row r="15" spans="1:8" ht="12.75">
      <c r="A15">
        <v>13</v>
      </c>
      <c r="B15">
        <f t="shared" si="0"/>
        <v>3.3262007632720434</v>
      </c>
      <c r="C15" s="7">
        <v>3</v>
      </c>
      <c r="D15" s="7"/>
      <c r="E15" s="7"/>
      <c r="G15">
        <f t="shared" si="1"/>
        <v>0.013304803053088173</v>
      </c>
      <c r="H15">
        <f t="shared" si="2"/>
        <v>-4.319630177135686</v>
      </c>
    </row>
    <row r="16" spans="1:8" ht="12.75">
      <c r="A16">
        <v>14</v>
      </c>
      <c r="B16">
        <f>SUM(C$2:C$25)*G16</f>
        <v>2.7174086159519506</v>
      </c>
      <c r="C16" s="7">
        <v>3</v>
      </c>
      <c r="D16" s="7"/>
      <c r="E16" s="7"/>
      <c r="G16">
        <f t="shared" si="1"/>
        <v>0.010869634463807802</v>
      </c>
      <c r="H16">
        <f t="shared" si="2"/>
        <v>-4.521782206399015</v>
      </c>
    </row>
    <row r="17" spans="1:8" ht="12.75">
      <c r="A17">
        <v>15</v>
      </c>
      <c r="B17">
        <f t="shared" si="0"/>
        <v>2.2197121260131616</v>
      </c>
      <c r="C17" s="7">
        <v>2</v>
      </c>
      <c r="D17" s="7"/>
      <c r="E17" s="7"/>
      <c r="G17">
        <f t="shared" si="1"/>
        <v>0.008878848504052647</v>
      </c>
      <c r="H17">
        <f t="shared" si="2"/>
        <v>-4.724083403353369</v>
      </c>
    </row>
    <row r="18" spans="1:8" ht="12.75">
      <c r="A18">
        <v>16</v>
      </c>
      <c r="B18">
        <f t="shared" si="0"/>
        <v>1.812932640681176</v>
      </c>
      <c r="C18" s="7">
        <v>2</v>
      </c>
      <c r="D18" s="7"/>
      <c r="E18" s="7"/>
      <c r="G18">
        <f t="shared" si="1"/>
        <v>0.007251730562724704</v>
      </c>
      <c r="H18">
        <f t="shared" si="2"/>
        <v>-4.926515140292606</v>
      </c>
    </row>
    <row r="19" spans="1:8" ht="12.75">
      <c r="A19">
        <v>17</v>
      </c>
      <c r="B19">
        <f t="shared" si="0"/>
        <v>1.4805280936099872</v>
      </c>
      <c r="C19" s="7">
        <v>2</v>
      </c>
      <c r="D19" s="7"/>
      <c r="E19" s="7"/>
      <c r="G19">
        <f t="shared" si="1"/>
        <v>0.005922112374439949</v>
      </c>
      <c r="H19">
        <f t="shared" si="2"/>
        <v>-5.129062073724594</v>
      </c>
    </row>
    <row r="20" spans="1:8" ht="12.75">
      <c r="A20">
        <v>18</v>
      </c>
      <c r="B20">
        <f t="shared" si="0"/>
        <v>1.2089467218121113</v>
      </c>
      <c r="C20" s="7">
        <v>1</v>
      </c>
      <c r="D20" s="7"/>
      <c r="E20" s="7"/>
      <c r="G20">
        <f t="shared" si="1"/>
        <v>0.004835786887248445</v>
      </c>
      <c r="H20">
        <f t="shared" si="2"/>
        <v>-5.33171141518067</v>
      </c>
    </row>
    <row r="21" spans="1:8" ht="12.75">
      <c r="A21">
        <v>19</v>
      </c>
      <c r="B21">
        <f t="shared" si="0"/>
        <v>0.9870925490629711</v>
      </c>
      <c r="C21" s="7">
        <v>1</v>
      </c>
      <c r="D21" s="7"/>
      <c r="E21" s="7"/>
      <c r="G21">
        <f t="shared" si="1"/>
        <v>0.003948370196251884</v>
      </c>
      <c r="H21">
        <f t="shared" si="2"/>
        <v>-5.534452393759261</v>
      </c>
    </row>
    <row r="22" spans="1:8" ht="12.75">
      <c r="A22">
        <v>20</v>
      </c>
      <c r="B22">
        <f t="shared" si="0"/>
        <v>0.8058844290224493</v>
      </c>
      <c r="C22" s="7">
        <v>2</v>
      </c>
      <c r="D22" s="7"/>
      <c r="E22" s="7"/>
      <c r="G22">
        <f t="shared" si="1"/>
        <v>0.003223537716089797</v>
      </c>
      <c r="H22">
        <f t="shared" si="2"/>
        <v>-5.737275852928458</v>
      </c>
    </row>
    <row r="23" spans="1:8" ht="12.75">
      <c r="A23">
        <v>21</v>
      </c>
      <c r="B23">
        <f t="shared" si="0"/>
        <v>0.6578929667549951</v>
      </c>
      <c r="C23" s="7">
        <v>1</v>
      </c>
      <c r="D23" s="7"/>
      <c r="E23" s="7"/>
      <c r="G23">
        <f t="shared" si="1"/>
        <v>0.00263157186701998</v>
      </c>
      <c r="H23">
        <f t="shared" si="2"/>
        <v>-5.940173943256458</v>
      </c>
    </row>
    <row r="24" spans="1:8" ht="12.75">
      <c r="A24">
        <v>22</v>
      </c>
      <c r="B24">
        <f t="shared" si="0"/>
        <v>0.5370420043916085</v>
      </c>
      <c r="C24" s="7">
        <v>1</v>
      </c>
      <c r="D24" s="7"/>
      <c r="E24" s="7"/>
      <c r="G24">
        <f t="shared" si="1"/>
        <v>0.002148168017566434</v>
      </c>
      <c r="H24">
        <f t="shared" si="2"/>
        <v>-6.143139884926035</v>
      </c>
    </row>
    <row r="25" spans="1:8" ht="12.75">
      <c r="A25">
        <v>23</v>
      </c>
      <c r="B25">
        <f t="shared" si="0"/>
        <v>0.4383634737570934</v>
      </c>
      <c r="C25" s="7">
        <v>1</v>
      </c>
      <c r="D25" s="7"/>
      <c r="E25" s="7"/>
      <c r="G25">
        <f t="shared" si="1"/>
        <v>0.0017534538950283736</v>
      </c>
      <c r="H25">
        <f t="shared" si="2"/>
        <v>-6.34616778184156</v>
      </c>
    </row>
    <row r="27" spans="1:7" ht="12.75">
      <c r="A27" t="s">
        <v>11</v>
      </c>
      <c r="B27">
        <f>SUMPRODUCT(C2:C25,A2:A25)/SUM(C2:C25)</f>
        <v>4.456</v>
      </c>
      <c r="G27" t="s">
        <v>22</v>
      </c>
    </row>
    <row r="28" spans="1:8" ht="12.75">
      <c r="A28" t="s">
        <v>12</v>
      </c>
      <c r="B28">
        <f>(SUMPRODUCT(A2:A25,A2:A25,C2:C25)-SUM(C2:C25)*B27^2)/(SUM(C2:C25)-1)</f>
        <v>23.204883534136542</v>
      </c>
      <c r="D28" t="s">
        <v>15</v>
      </c>
      <c r="E28" s="11">
        <f>Poisson!B28</f>
        <v>4.456</v>
      </c>
      <c r="G28" t="s">
        <v>9</v>
      </c>
      <c r="H28">
        <f>(1-D2)*E2/F2</f>
        <v>4.456000049443208</v>
      </c>
    </row>
    <row r="29" spans="4:8" ht="12.75">
      <c r="D29" t="s">
        <v>16</v>
      </c>
      <c r="E29" s="11">
        <f>Poisson!B29</f>
        <v>23.204883534136542</v>
      </c>
      <c r="G29" t="s">
        <v>10</v>
      </c>
      <c r="H29">
        <f>(1-D2)^2*E2*(F2+1)/(F2^2)</f>
        <v>23.617417828790288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balemi</dc:creator>
  <cp:keywords/>
  <dc:description/>
  <cp:lastModifiedBy>Statistics</cp:lastModifiedBy>
  <dcterms:created xsi:type="dcterms:W3CDTF">2005-04-26T01:34:41Z</dcterms:created>
  <dcterms:modified xsi:type="dcterms:W3CDTF">2008-09-18T03:10:53Z</dcterms:modified>
  <cp:category/>
  <cp:version/>
  <cp:contentType/>
  <cp:contentStatus/>
</cp:coreProperties>
</file>