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5325" tabRatio="936" firstSheet="2" activeTab="5"/>
  </bookViews>
  <sheets>
    <sheet name="Bi-Choc Data" sheetId="1" r:id="rId1"/>
    <sheet name="Uni-Choc Data" sheetId="2" r:id="rId2"/>
    <sheet name="SheetToCollectBiVarData" sheetId="3" r:id="rId3"/>
    <sheet name="SheetToCollectAllClassData" sheetId="4" r:id="rId4"/>
    <sheet name="ChocAllClass" sheetId="5" r:id="rId5"/>
    <sheet name="ReadMe" sheetId="6" r:id="rId6"/>
    <sheet name="Choc4PanelsData" sheetId="7" r:id="rId7"/>
    <sheet name="Choc4PanelsAnss" sheetId="8" r:id="rId8"/>
    <sheet name="Choc3Panels" sheetId="9" r:id="rId9"/>
  </sheets>
  <definedNames>
    <definedName name="_xlnm.Print_Area" localSheetId="0">'Bi-Choc Data'!$A$1:$H$52</definedName>
    <definedName name="_xlnm.Print_Area" localSheetId="2">'SheetToCollectBiVarData'!$A$1:$D$44</definedName>
  </definedNames>
  <calcPr fullCalcOnLoad="1"/>
</workbook>
</file>

<file path=xl/sharedStrings.xml><?xml version="1.0" encoding="utf-8"?>
<sst xmlns="http://schemas.openxmlformats.org/spreadsheetml/2006/main" count="514" uniqueCount="236">
  <si>
    <t>Destructive Testing of 3 types of chocolate by 3 judges</t>
  </si>
  <si>
    <t>Judge:</t>
  </si>
  <si>
    <t>A</t>
  </si>
  <si>
    <t>B</t>
  </si>
  <si>
    <t>C</t>
  </si>
  <si>
    <t>Choc:</t>
  </si>
  <si>
    <t>a</t>
  </si>
  <si>
    <t>b</t>
  </si>
  <si>
    <t>c</t>
  </si>
  <si>
    <t>Mean</t>
  </si>
  <si>
    <t>Effect</t>
  </si>
  <si>
    <t>Judge</t>
  </si>
  <si>
    <t>Choc</t>
  </si>
  <si>
    <t>Pleasure</t>
  </si>
  <si>
    <t>The variable Pleasure records the Judge's</t>
  </si>
  <si>
    <t xml:space="preserve">  experience of the Choc on a scale from 0 (none) to 10 (total).</t>
  </si>
  <si>
    <t>Pleasure:</t>
  </si>
  <si>
    <t>The Data as a 2 way table:</t>
  </si>
  <si>
    <t>Mean =</t>
  </si>
  <si>
    <t>The Data Graphed:</t>
  </si>
  <si>
    <t>The Dataset:</t>
  </si>
  <si>
    <t>A (Simply) Designed Experiment: :</t>
  </si>
  <si>
    <t>Conclusions:</t>
  </si>
  <si>
    <t>An investigation involving bi-chocolate data ………………………..</t>
  </si>
  <si>
    <t>The variables X and Y record the Judges' pleasure levels</t>
  </si>
  <si>
    <t xml:space="preserve">  from the 2 types of chocolate on scales from 0 (none) to 100 (total).</t>
  </si>
  <si>
    <t>Destructive Testing of 2 types of chocolate (X, Y) by a roomful of judges</t>
  </si>
  <si>
    <t>X</t>
  </si>
  <si>
    <t>Judges are asked to be precise, and avoid round numbers.</t>
  </si>
  <si>
    <t>The aim is to compare the performances of the 2 types of chocolate,</t>
  </si>
  <si>
    <t>Gender</t>
  </si>
  <si>
    <t>SD =</t>
  </si>
  <si>
    <t>SE =</t>
  </si>
  <si>
    <t>Diff:Y-X</t>
  </si>
  <si>
    <t>Female</t>
  </si>
  <si>
    <t>Male</t>
  </si>
  <si>
    <t>Please fill in X, Y only, beside your gender.</t>
  </si>
  <si>
    <t>Response Variable</t>
  </si>
  <si>
    <t>Explanatory Variable</t>
  </si>
  <si>
    <t>Control</t>
  </si>
  <si>
    <t>Placebo</t>
  </si>
  <si>
    <t>Single-blind</t>
  </si>
  <si>
    <t>Double-blind</t>
  </si>
  <si>
    <t>Replicate</t>
  </si>
  <si>
    <t>Treatment</t>
  </si>
  <si>
    <t>Factor</t>
  </si>
  <si>
    <t>and ethical issues…</t>
  </si>
  <si>
    <t xml:space="preserve">This activity covers much of the 'language and terminology </t>
  </si>
  <si>
    <t xml:space="preserve"> of experimental design' as given in Addendum p 9.</t>
  </si>
  <si>
    <t>Judge, Choc Type</t>
  </si>
  <si>
    <t xml:space="preserve"> -</t>
  </si>
  <si>
    <t xml:space="preserve">The experiment organiser did not know ditto </t>
  </si>
  <si>
    <t>The Judges didn't know which Choc was which</t>
  </si>
  <si>
    <t>None, but we could do each Choc twice</t>
  </si>
  <si>
    <t>Randomisation</t>
  </si>
  <si>
    <t>Three of them: A, B, C</t>
  </si>
  <si>
    <t>Level (of Factor)</t>
  </si>
  <si>
    <t>For judges: consent, impact on health, privacy..</t>
  </si>
  <si>
    <t xml:space="preserve">Three of them: a, b, c </t>
  </si>
  <si>
    <t>No. 2: Judge ( or this could be a set of Blocks)</t>
  </si>
  <si>
    <t>No. 1: Choc type</t>
  </si>
  <si>
    <t>Judge x Choc type: 3x3 = 9 treatments</t>
  </si>
  <si>
    <t>We could randomise tasting order per judge</t>
  </si>
  <si>
    <t>D</t>
  </si>
  <si>
    <t>F</t>
  </si>
  <si>
    <t>M</t>
  </si>
  <si>
    <t>Mean Pleasure by Gend</t>
  </si>
  <si>
    <t>Three of them:a, b, c</t>
  </si>
  <si>
    <t>No. 2: Panel ( or this could be a set of Blocks)</t>
  </si>
  <si>
    <t xml:space="preserve">Four of them: A, B, C, D </t>
  </si>
  <si>
    <t>With Gender nested</t>
  </si>
  <si>
    <t>Panel x Choc type: 4x3 = 12 treatments</t>
  </si>
  <si>
    <t>We could randomise tasting order per Panel</t>
  </si>
  <si>
    <t>The Panels didn't know which Choc was which</t>
  </si>
  <si>
    <t>For Panels: consent, impact on health, privacy..</t>
  </si>
  <si>
    <t>Pink for Girls</t>
  </si>
  <si>
    <t>Blue for Boys</t>
  </si>
  <si>
    <t xml:space="preserve">   of course</t>
  </si>
  <si>
    <t>White for Mean</t>
  </si>
  <si>
    <t>ReadMe</t>
  </si>
  <si>
    <t>That’s a designed-experiment situation; Use graphs, means, and commentary.</t>
  </si>
  <si>
    <t>Beware: some brands now stamp their names on each piece!!</t>
  </si>
  <si>
    <t>Destructive Testing of 3 types of chocolate by 4 judges (or panels of judges)</t>
  </si>
  <si>
    <t>Destructive Testing of 3 types of chocolate by 4 judges (or 4 panels of judges)</t>
  </si>
  <si>
    <t>Note that this experiment is simplistic. You could ask classess how it could be made better.</t>
  </si>
  <si>
    <t>so as to be more valid and reliable. The answers to this question include:</t>
  </si>
  <si>
    <t xml:space="preserve"> </t>
  </si>
  <si>
    <t>However, it is simplistic. You could ask students how it can be improved,</t>
  </si>
  <si>
    <t xml:space="preserve">The experiment organiser did know that. Not double blind. </t>
  </si>
  <si>
    <t>Panel, Choc Type (you may have 4 panels, or just 4 judges)</t>
  </si>
  <si>
    <t>Do some replication: repeat the trials in the next days perhaps</t>
  </si>
  <si>
    <t>Deal with the order of tasting: repeat for the 6 orders.</t>
  </si>
  <si>
    <t>Since Choc is a catrgorical variable (with 3 categories),</t>
  </si>
  <si>
    <t>is it OK to join the dots for the 3 chocs (for each judge)?</t>
  </si>
  <si>
    <t>Another question for students, on data visualisation this time, is this:</t>
  </si>
  <si>
    <t xml:space="preserve">This workbook was concocted and used in several presentations within Stats NZ, </t>
  </si>
  <si>
    <t>for NZAMT and other presentations to teachers, and in the curriculum revitalisation process.</t>
  </si>
  <si>
    <t>See sheet called Bi-Choc Data</t>
  </si>
  <si>
    <t>Relationship between 2 numerical vars, and hence 'multivariate datasets':</t>
  </si>
  <si>
    <t>Get 2 sorts of chocolate; and use a whole roomful of judges.</t>
  </si>
  <si>
    <t xml:space="preserve"> using responses from a varied set of judges.</t>
  </si>
  <si>
    <t>Yf</t>
  </si>
  <si>
    <t>Ym</t>
  </si>
  <si>
    <t xml:space="preserve"> dealing with food-handling issues, dealing with healthy-eating issues!</t>
  </si>
  <si>
    <t>See sheet called Choc4PanelsData; where you can enter the data without further clutter</t>
  </si>
  <si>
    <t>and see sheet called Choc4PanelsAnss; which produces means and a graph.</t>
  </si>
  <si>
    <t>Get 3 or more sorts of chocolate; and about 4 judges (or panels of, to activate the roomful of students).</t>
  </si>
  <si>
    <t>Beware: this is a somewhat simplistic experiment as given here.</t>
  </si>
  <si>
    <t>You could, of course, go from chocolate to apple slices or anything else.</t>
  </si>
  <si>
    <t>Apply scatterplots (by gender via colours), apply regression, residuals, R2, correlation and commentary</t>
  </si>
  <si>
    <t>Of course the conclusions are an essential part of the statistical enquiry cycle;</t>
  </si>
  <si>
    <t>There's a summary of terms used with designed experiments lower on the Anss sheet.</t>
  </si>
  <si>
    <t>Limitations and questions about it are stated on its Anss sheet.</t>
  </si>
  <si>
    <t>they're left for users to create! Ditto for the Purpose!</t>
  </si>
  <si>
    <t>Relationship of 1 numerical var (the response) with 2 categorical vars (explanatory vars)</t>
  </si>
  <si>
    <t>There's a scatterplot set up; with gender in pink (approx!) and blue.</t>
  </si>
  <si>
    <t>You could add fitted lines and the attached numbers; and a residuals plot.</t>
  </si>
  <si>
    <t>You could plot Diff against X.</t>
  </si>
  <si>
    <t>Some people can't or don't want to eat chocolate, of course.</t>
  </si>
  <si>
    <t>The products should look similar.</t>
  </si>
  <si>
    <t>Happy teaching!!</t>
  </si>
  <si>
    <t>who can be contacted at mike.camden@stats.govt.nz</t>
  </si>
  <si>
    <t>Mike Camden;</t>
  </si>
  <si>
    <t xml:space="preserve">This sheet is just a spare, in case you want to use 3 judges only. </t>
  </si>
  <si>
    <t>There's a  spare sheet, Choc3Panels, in case you want to use 3 judges only.</t>
  </si>
  <si>
    <t>There are 3 distinct activities with chocolate here:</t>
  </si>
  <si>
    <t>Distribution of a single numerical var</t>
  </si>
  <si>
    <t xml:space="preserve">  precision: ie smallness of spread.</t>
  </si>
  <si>
    <t xml:space="preserve">  accuracy: ie lack of bias</t>
  </si>
  <si>
    <t>(It needs to be something that is stated on the packet!!)</t>
  </si>
  <si>
    <t>You enter everyone's guesses, look at the distribution, discuss its features,</t>
  </si>
  <si>
    <t xml:space="preserve"> find its middle and spread, then report on the guesses, re:</t>
  </si>
  <si>
    <t>See sheet called Uni-choc data</t>
  </si>
  <si>
    <t>You choose some component of the chocolate, like cocoa solids, and guess the percentage P for it.</t>
  </si>
  <si>
    <t>Guesses</t>
  </si>
  <si>
    <t xml:space="preserve">at </t>
  </si>
  <si>
    <t>percentage</t>
  </si>
  <si>
    <t>P</t>
  </si>
  <si>
    <t>of</t>
  </si>
  <si>
    <t>component:</t>
  </si>
  <si>
    <t>P values</t>
  </si>
  <si>
    <t>Freqs</t>
  </si>
  <si>
    <t>Whole-nr</t>
  </si>
  <si>
    <t>percents</t>
  </si>
  <si>
    <t>only</t>
  </si>
  <si>
    <t>please:</t>
  </si>
  <si>
    <t>Sum =</t>
  </si>
  <si>
    <t>There's</t>
  </si>
  <si>
    <t>room</t>
  </si>
  <si>
    <t>for</t>
  </si>
  <si>
    <t>here.</t>
  </si>
  <si>
    <t>guesses</t>
  </si>
  <si>
    <t>Median =</t>
  </si>
  <si>
    <t>StDev =</t>
  </si>
  <si>
    <t xml:space="preserve">Beware: all activities involve buying chocolate (and bags), chopping it up, putting it in labelled bags, </t>
  </si>
  <si>
    <t xml:space="preserve">  and discussed as to how they look.</t>
  </si>
  <si>
    <t>The measures of centre and spread, and the packet's value, should be marked on the graph,</t>
  </si>
  <si>
    <t>Just over-write any data in here with your own values.</t>
  </si>
  <si>
    <t>Chocolate.xls</t>
  </si>
  <si>
    <t>Ladies:</t>
  </si>
  <si>
    <t>Y</t>
  </si>
  <si>
    <t>Gents:</t>
  </si>
  <si>
    <t>on a scale from 0 (terrible) to 100 (perfect):</t>
  </si>
  <si>
    <t>Please enter your views on the two chocolate samples (X and Y) below,</t>
  </si>
  <si>
    <t>Same, with the whole class judging, and with a (Primary??) focus on Varation: explained and unexplained.</t>
  </si>
  <si>
    <t>Each judge scores each sort of choc on a scale from 0 (awful) to 100( perfect).</t>
  </si>
  <si>
    <t xml:space="preserve">  then explain some of this by dividing up by Choc</t>
  </si>
  <si>
    <t xml:space="preserve">    then explain some more of this by marking in the judges.</t>
  </si>
  <si>
    <t xml:space="preserve">Students could do all this with cards, stickers, pens (or by plotting themselves) but see sheet: </t>
  </si>
  <si>
    <t>Name</t>
  </si>
  <si>
    <t>Z</t>
  </si>
  <si>
    <t>ID</t>
  </si>
  <si>
    <t>AllScores</t>
  </si>
  <si>
    <t>ChocCode</t>
  </si>
  <si>
    <t>Just1</t>
  </si>
  <si>
    <t>ChocAllClass</t>
  </si>
  <si>
    <t>The aim of this is to give insights into variation;</t>
  </si>
  <si>
    <t>It is tempting to find the 3 means for the 3 chocs X, Y and Z; and compare just them.</t>
  </si>
  <si>
    <t>This hides the variation within the chocs and within and among the judges,</t>
  </si>
  <si>
    <t>It hides most of the story about what is going on in the experiment.</t>
  </si>
  <si>
    <t>It is much better 'statistical thinking' to explore the data in its raw form, and describe all the variation,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</si>
  <si>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</si>
  <si>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</si>
  <si>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</si>
  <si>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</si>
  <si>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</si>
  <si>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</si>
  <si>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</si>
  <si>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</si>
  <si>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</si>
  <si>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</si>
  <si>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</si>
  <si>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Names</t>
  </si>
  <si>
    <t>Put</t>
  </si>
  <si>
    <t>data</t>
  </si>
  <si>
    <t>on</t>
  </si>
  <si>
    <t>left</t>
  </si>
  <si>
    <t>and</t>
  </si>
  <si>
    <t xml:space="preserve">it </t>
  </si>
  <si>
    <t>will</t>
  </si>
  <si>
    <t>appear</t>
  </si>
  <si>
    <t>in</t>
  </si>
  <si>
    <t>three</t>
  </si>
  <si>
    <t>graphs</t>
  </si>
  <si>
    <t>here</t>
  </si>
  <si>
    <t>right</t>
  </si>
  <si>
    <t>on the</t>
  </si>
  <si>
    <t>(not</t>
  </si>
  <si>
    <t>used</t>
  </si>
  <si>
    <t>graphs)</t>
  </si>
  <si>
    <t>Sheet to record satisfaction (0 to 100) on 3 sorts of chocolate;</t>
  </si>
  <si>
    <t xml:space="preserve">  for a whole class.</t>
  </si>
  <si>
    <r>
      <t xml:space="preserve">This activity is about </t>
    </r>
    <r>
      <rPr>
        <b/>
        <sz val="10"/>
        <rFont val="Arial"/>
        <family val="2"/>
      </rPr>
      <t>variation</t>
    </r>
    <r>
      <rPr>
        <sz val="10"/>
        <rFont val="Arial"/>
        <family val="0"/>
      </rPr>
      <t>, and what to do with it.</t>
    </r>
  </si>
  <si>
    <t>Av</t>
  </si>
  <si>
    <t>Get 3 sorts of chocolate (X, Y, Z); and use all (choc-eating) class-members as judges.</t>
  </si>
  <si>
    <t>Encourage them to avoid collisions (between data points) by avoiding round no's like 60 etc</t>
  </si>
  <si>
    <t>Look at the variation of all scores;</t>
  </si>
  <si>
    <t>which takes up to 20 students.</t>
  </si>
  <si>
    <t>and all the relationships among the variables:which are the explanations for some of the variation.</t>
  </si>
  <si>
    <t>Mike</t>
  </si>
  <si>
    <t>Sorry</t>
  </si>
  <si>
    <t>but</t>
  </si>
  <si>
    <t>this</t>
  </si>
  <si>
    <t>has</t>
  </si>
  <si>
    <t xml:space="preserve">the </t>
  </si>
  <si>
    <t>first 20</t>
  </si>
  <si>
    <t>people</t>
  </si>
  <si>
    <t>This version has the first 20</t>
  </si>
  <si>
    <t xml:space="preserve">records from the </t>
  </si>
  <si>
    <t>AMA Stats Teachers' day</t>
  </si>
  <si>
    <t xml:space="preserve">on the </t>
  </si>
  <si>
    <t>ChocAllClass sheet</t>
  </si>
  <si>
    <t>The 3 sorts were all Whittakers:</t>
  </si>
  <si>
    <t>Milk</t>
  </si>
  <si>
    <t>Dark 72%</t>
  </si>
  <si>
    <t>Bittersweet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</si>
</sst>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4"/>
      <color indexed="16"/>
      <name val="Arial"/>
      <family val="2"/>
    </font>
    <font>
      <b/>
      <u val="single"/>
      <sz val="14"/>
      <color indexed="16"/>
      <name val="Arial"/>
      <family val="2"/>
    </font>
    <font>
      <b/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1.25"/>
      <name val="Arial"/>
      <family val="0"/>
    </font>
    <font>
      <b/>
      <sz val="11.25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16"/>
      <name val="Arial"/>
      <family val="2"/>
    </font>
    <font>
      <sz val="11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.75"/>
      <name val="Arial"/>
      <family val="2"/>
    </font>
    <font>
      <b/>
      <sz val="14.5"/>
      <color indexed="16"/>
      <name val="Arial"/>
      <family val="2"/>
    </font>
    <font>
      <b/>
      <sz val="11"/>
      <name val="Arial"/>
      <family val="2"/>
    </font>
    <font>
      <u val="single"/>
      <sz val="14"/>
      <color indexed="17"/>
      <name val="Arial"/>
      <family val="2"/>
    </font>
    <font>
      <sz val="14"/>
      <color indexed="17"/>
      <name val="Arial"/>
      <family val="2"/>
    </font>
    <font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6"/>
      <name val="Arial"/>
      <family val="2"/>
    </font>
    <font>
      <b/>
      <u val="single"/>
      <sz val="10"/>
      <color indexed="16"/>
      <name val="Arial"/>
      <family val="2"/>
    </font>
    <font>
      <sz val="10"/>
      <color indexed="16"/>
      <name val="Arial"/>
      <family val="2"/>
    </font>
    <font>
      <b/>
      <sz val="19"/>
      <color indexed="16"/>
      <name val="Arial"/>
      <family val="2"/>
    </font>
    <font>
      <sz val="16"/>
      <name val="Arial"/>
      <family val="0"/>
    </font>
    <font>
      <sz val="16.75"/>
      <name val="Arial"/>
      <family val="0"/>
    </font>
    <font>
      <b/>
      <sz val="13"/>
      <color indexed="16"/>
      <name val="Arial"/>
      <family val="2"/>
    </font>
    <font>
      <b/>
      <u val="single"/>
      <sz val="13"/>
      <color indexed="16"/>
      <name val="Arial"/>
      <family val="2"/>
    </font>
    <font>
      <sz val="10"/>
      <color indexed="9"/>
      <name val="Arial"/>
      <family val="0"/>
    </font>
    <font>
      <b/>
      <sz val="8.25"/>
      <color indexed="16"/>
      <name val="Arial"/>
      <family val="2"/>
    </font>
    <font>
      <sz val="8.25"/>
      <name val="Arial"/>
      <family val="0"/>
    </font>
    <font>
      <b/>
      <sz val="10"/>
      <name val="Arial"/>
      <family val="2"/>
    </font>
    <font>
      <sz val="5.5"/>
      <name val="Arial"/>
      <family val="0"/>
    </font>
    <font>
      <sz val="9"/>
      <name val="Arial"/>
      <family val="0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 quotePrefix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/>
    </xf>
    <xf numFmtId="166" fontId="9" fillId="0" borderId="0" xfId="0" applyNumberFormat="1" applyFont="1" applyAlignment="1">
      <alignment/>
    </xf>
    <xf numFmtId="0" fontId="9" fillId="0" borderId="6" xfId="0" applyFont="1" applyBorder="1" applyAlignment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9" fillId="0" borderId="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2" borderId="0" xfId="0" applyFont="1" applyFill="1" applyAlignment="1">
      <alignment/>
    </xf>
    <xf numFmtId="166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5" xfId="0" applyFont="1" applyBorder="1" applyAlignment="1" quotePrefix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14" fillId="0" borderId="0" xfId="0" applyFont="1" applyFill="1" applyAlignment="1">
      <alignment/>
    </xf>
    <xf numFmtId="0" fontId="26" fillId="4" borderId="9" xfId="0" applyFont="1" applyFill="1" applyBorder="1" applyAlignment="1">
      <alignment/>
    </xf>
    <xf numFmtId="0" fontId="26" fillId="4" borderId="1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4" borderId="11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66" fontId="26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horizontal="right"/>
    </xf>
    <xf numFmtId="0" fontId="33" fillId="0" borderId="0" xfId="0" applyFont="1" applyAlignment="1">
      <alignment/>
    </xf>
    <xf numFmtId="0" fontId="32" fillId="0" borderId="15" xfId="0" applyFont="1" applyBorder="1" applyAlignment="1">
      <alignment/>
    </xf>
    <xf numFmtId="0" fontId="34" fillId="2" borderId="0" xfId="0" applyFont="1" applyFill="1" applyAlignment="1">
      <alignment horizontal="right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0" xfId="0" applyFont="1" applyBorder="1" applyAlignment="1">
      <alignment/>
    </xf>
    <xf numFmtId="0" fontId="28" fillId="0" borderId="0" xfId="0" applyFont="1" applyFill="1" applyAlignment="1">
      <alignment horizontal="left"/>
    </xf>
    <xf numFmtId="0" fontId="34" fillId="2" borderId="16" xfId="0" applyFont="1" applyFill="1" applyBorder="1" applyAlignment="1">
      <alignment horizontal="right"/>
    </xf>
    <xf numFmtId="0" fontId="34" fillId="2" borderId="17" xfId="0" applyFont="1" applyFill="1" applyBorder="1" applyAlignment="1">
      <alignment/>
    </xf>
    <xf numFmtId="0" fontId="34" fillId="2" borderId="17" xfId="0" applyFont="1" applyFill="1" applyBorder="1" applyAlignment="1">
      <alignment horizontal="right"/>
    </xf>
    <xf numFmtId="0" fontId="34" fillId="2" borderId="18" xfId="0" applyFont="1" applyFill="1" applyBorder="1" applyAlignment="1">
      <alignment horizontal="right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28" fillId="0" borderId="23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28" fillId="0" borderId="15" xfId="0" applyFont="1" applyBorder="1" applyAlignment="1">
      <alignment/>
    </xf>
    <xf numFmtId="0" fontId="34" fillId="2" borderId="24" xfId="0" applyFont="1" applyFill="1" applyBorder="1" applyAlignment="1">
      <alignment horizontal="right"/>
    </xf>
    <xf numFmtId="0" fontId="34" fillId="2" borderId="25" xfId="0" applyFont="1" applyFill="1" applyBorder="1" applyAlignment="1">
      <alignment horizontal="right"/>
    </xf>
    <xf numFmtId="0" fontId="34" fillId="2" borderId="26" xfId="0" applyFont="1" applyFill="1" applyBorder="1" applyAlignment="1">
      <alignment horizontal="right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34" fillId="2" borderId="0" xfId="0" applyFont="1" applyFill="1" applyAlignment="1">
      <alignment/>
    </xf>
    <xf numFmtId="0" fontId="34" fillId="2" borderId="0" xfId="0" applyFont="1" applyFill="1" applyBorder="1" applyAlignment="1">
      <alignment/>
    </xf>
    <xf numFmtId="2" fontId="34" fillId="2" borderId="0" xfId="0" applyNumberFormat="1" applyFont="1" applyFill="1" applyAlignment="1">
      <alignment/>
    </xf>
    <xf numFmtId="0" fontId="40" fillId="0" borderId="0" xfId="0" applyFont="1" applyAlignment="1">
      <alignment/>
    </xf>
    <xf numFmtId="15" fontId="4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893"/>
          <c:h val="0.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'Bi-Choc Data'!$C$9</c:f>
              <c:strCache>
                <c:ptCount val="1"/>
                <c:pt idx="0">
                  <c:v>Yf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'Bi-Choc Data'!$B$10:$B$49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'Bi-Choc Data'!$C$10:$C$49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'Bi-Choc Data'!$D$9</c:f>
              <c:strCache>
                <c:ptCount val="1"/>
                <c:pt idx="0">
                  <c:v>Ym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'Bi-Choc Data'!$B$10:$B$49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'Bi-Choc Data'!$D$10:$D$49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17521790"/>
        <c:axId val="23478383"/>
      </c:scatterChart>
      <c:valAx>
        <c:axId val="1752179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78383"/>
        <c:crosses val="autoZero"/>
        <c:crossBetween val="midCat"/>
        <c:dispUnits/>
        <c:majorUnit val="20"/>
      </c:valAx>
      <c:valAx>
        <c:axId val="234783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3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Frequency Distribution of Guesses P at percentage of component</a:t>
            </a:r>
          </a:p>
        </c:rich>
      </c:tx>
      <c:layout>
        <c:manualLayout>
          <c:xMode val="factor"/>
          <c:yMode val="factor"/>
          <c:x val="0.0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'Uni-Choc Data'!$D$2:$D$102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'Uni-Choc Data'!$E$2:$E$102</c:f>
              <c:numCache>
                <c:ptCount val="101"/>
                <c:pt idx="0">
                  <c:v>9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auto val="1"/>
        <c:lblOffset val="100"/>
        <c:tickLblSkip val="10"/>
        <c:tickMarkSkip val="10"/>
        <c:noMultiLvlLbl val="0"/>
      </c:catAx>
      <c:valAx>
        <c:axId val="227008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78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Scores by Choc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ChocAllClass!$L$1</c:f>
              <c:strCache>
                <c:ptCount val="1"/>
                <c:pt idx="0">
                  <c:v>AllScores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ChocAllClass!$I$2:$I$61</c:f>
              <c:numCach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</c:numCache>
            </c:numRef>
          </c:xVal>
          <c:yVal>
            <c:numRef>
              <c:f>ChocAllClass!$L$2:$L$61</c:f>
              <c:numCache>
                <c:ptCount val="60"/>
                <c:pt idx="0">
                  <c:v>53</c:v>
                </c:pt>
                <c:pt idx="1">
                  <c:v>70</c:v>
                </c:pt>
                <c:pt idx="2">
                  <c:v>60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50</c:v>
                </c:pt>
                <c:pt idx="13">
                  <c:v>42</c:v>
                </c:pt>
                <c:pt idx="14">
                  <c:v>50</c:v>
                </c:pt>
                <c:pt idx="15">
                  <c:v>60</c:v>
                </c:pt>
                <c:pt idx="16">
                  <c:v>55</c:v>
                </c:pt>
                <c:pt idx="17">
                  <c:v>40</c:v>
                </c:pt>
                <c:pt idx="18">
                  <c:v>50</c:v>
                </c:pt>
                <c:pt idx="19">
                  <c:v>40</c:v>
                </c:pt>
                <c:pt idx="20">
                  <c:v>77</c:v>
                </c:pt>
                <c:pt idx="21">
                  <c:v>100</c:v>
                </c:pt>
                <c:pt idx="22">
                  <c:v>80</c:v>
                </c:pt>
                <c:pt idx="23">
                  <c:v>60</c:v>
                </c:pt>
                <c:pt idx="24">
                  <c:v>30</c:v>
                </c:pt>
                <c:pt idx="25">
                  <c:v>50</c:v>
                </c:pt>
                <c:pt idx="26">
                  <c:v>90</c:v>
                </c:pt>
                <c:pt idx="27">
                  <c:v>70</c:v>
                </c:pt>
                <c:pt idx="28">
                  <c:v>50</c:v>
                </c:pt>
                <c:pt idx="29">
                  <c:v>30</c:v>
                </c:pt>
                <c:pt idx="30">
                  <c:v>60</c:v>
                </c:pt>
                <c:pt idx="31">
                  <c:v>30</c:v>
                </c:pt>
                <c:pt idx="32">
                  <c:v>80</c:v>
                </c:pt>
                <c:pt idx="33">
                  <c:v>85</c:v>
                </c:pt>
                <c:pt idx="34">
                  <c:v>70</c:v>
                </c:pt>
                <c:pt idx="35">
                  <c:v>60</c:v>
                </c:pt>
                <c:pt idx="36">
                  <c:v>85</c:v>
                </c:pt>
                <c:pt idx="37">
                  <c:v>50</c:v>
                </c:pt>
                <c:pt idx="38">
                  <c:v>60</c:v>
                </c:pt>
                <c:pt idx="39">
                  <c:v>80</c:v>
                </c:pt>
                <c:pt idx="40">
                  <c:v>93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90</c:v>
                </c:pt>
                <c:pt idx="45">
                  <c:v>90</c:v>
                </c:pt>
                <c:pt idx="46">
                  <c:v>80</c:v>
                </c:pt>
                <c:pt idx="47">
                  <c:v>80</c:v>
                </c:pt>
                <c:pt idx="48">
                  <c:v>70</c:v>
                </c:pt>
                <c:pt idx="49">
                  <c:v>10</c:v>
                </c:pt>
                <c:pt idx="50">
                  <c:v>50</c:v>
                </c:pt>
                <c:pt idx="51">
                  <c:v>50</c:v>
                </c:pt>
                <c:pt idx="52">
                  <c:v>85</c:v>
                </c:pt>
                <c:pt idx="53">
                  <c:v>90</c:v>
                </c:pt>
                <c:pt idx="54">
                  <c:v>75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</c:numCache>
            </c:numRef>
          </c:yVal>
          <c:smooth val="0"/>
        </c:ser>
        <c:axId val="2980978"/>
        <c:axId val="26828803"/>
      </c:scatterChart>
      <c:valAx>
        <c:axId val="2980978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Choc:                 X                             Y                           Z                                   </a:t>
                </a:r>
              </a:p>
            </c:rich>
          </c:tx>
          <c:layout>
            <c:manualLayout>
              <c:xMode val="factor"/>
              <c:yMode val="factor"/>
              <c:x val="0.009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28803"/>
        <c:crosses val="autoZero"/>
        <c:crossBetween val="midCat"/>
        <c:dispUnits/>
        <c:majorUnit val="1"/>
      </c:valAx>
      <c:valAx>
        <c:axId val="268288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8097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275"/>
          <c:w val="0.84375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ChocAllClass!$E$2:$E$21</c:f>
              <c:numCache>
                <c:ptCount val="20"/>
                <c:pt idx="0">
                  <c:v>77</c:v>
                </c:pt>
              </c:numCache>
            </c:numRef>
          </c:xVal>
          <c:yVal>
            <c:numRef>
              <c:f>ChocAllClass!$D$2:$D$21</c:f>
              <c:numCache>
                <c:ptCount val="20"/>
                <c:pt idx="0">
                  <c:v>53</c:v>
                </c:pt>
              </c:numCache>
            </c:numRef>
          </c:yVal>
          <c:smooth val="0"/>
        </c:ser>
        <c:axId val="40132636"/>
        <c:axId val="25649405"/>
      </c:scatterChart>
      <c:valAx>
        <c:axId val="4013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9405"/>
        <c:crosses val="autoZero"/>
        <c:crossBetween val="midCat"/>
        <c:dispUnits/>
      </c:valAx>
      <c:valAx>
        <c:axId val="256494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132636"/>
        <c:crosses val="autoZero"/>
        <c:crossBetween val="midCat"/>
        <c:dispUnits/>
        <c:majorUnit val="20"/>
      </c:valAx>
      <c:spPr>
        <a:solidFill>
          <a:srgbClr val="80000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009"/>
          <c:w val="0.10625"/>
          <c:h val="0.9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All Scores</a:t>
            </a:r>
          </a:p>
        </c:rich>
      </c:tx>
      <c:layout>
        <c:manualLayout>
          <c:xMode val="factor"/>
          <c:yMode val="factor"/>
          <c:x val="-0.19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ChocAllClass!$L$1</c:f>
              <c:strCache>
                <c:ptCount val="1"/>
                <c:pt idx="0">
                  <c:v>AllScores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ChocAllClass!$K$2:$K$61</c:f>
              <c:numCach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xVal>
          <c:yVal>
            <c:numRef>
              <c:f>ChocAllClass!$L$2:$L$61</c:f>
              <c:numCache>
                <c:ptCount val="60"/>
                <c:pt idx="0">
                  <c:v>53</c:v>
                </c:pt>
                <c:pt idx="1">
                  <c:v>70</c:v>
                </c:pt>
                <c:pt idx="2">
                  <c:v>60</c:v>
                </c:pt>
                <c:pt idx="3">
                  <c:v>70</c:v>
                </c:pt>
                <c:pt idx="4">
                  <c:v>60</c:v>
                </c:pt>
                <c:pt idx="5">
                  <c:v>60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50</c:v>
                </c:pt>
                <c:pt idx="13">
                  <c:v>42</c:v>
                </c:pt>
                <c:pt idx="14">
                  <c:v>50</c:v>
                </c:pt>
                <c:pt idx="15">
                  <c:v>60</c:v>
                </c:pt>
                <c:pt idx="16">
                  <c:v>55</c:v>
                </c:pt>
                <c:pt idx="17">
                  <c:v>40</c:v>
                </c:pt>
                <c:pt idx="18">
                  <c:v>50</c:v>
                </c:pt>
                <c:pt idx="19">
                  <c:v>40</c:v>
                </c:pt>
                <c:pt idx="20">
                  <c:v>77</c:v>
                </c:pt>
                <c:pt idx="21">
                  <c:v>100</c:v>
                </c:pt>
                <c:pt idx="22">
                  <c:v>80</c:v>
                </c:pt>
                <c:pt idx="23">
                  <c:v>60</c:v>
                </c:pt>
                <c:pt idx="24">
                  <c:v>30</c:v>
                </c:pt>
                <c:pt idx="25">
                  <c:v>50</c:v>
                </c:pt>
                <c:pt idx="26">
                  <c:v>90</c:v>
                </c:pt>
                <c:pt idx="27">
                  <c:v>70</c:v>
                </c:pt>
                <c:pt idx="28">
                  <c:v>50</c:v>
                </c:pt>
                <c:pt idx="29">
                  <c:v>30</c:v>
                </c:pt>
                <c:pt idx="30">
                  <c:v>60</c:v>
                </c:pt>
                <c:pt idx="31">
                  <c:v>30</c:v>
                </c:pt>
                <c:pt idx="32">
                  <c:v>80</c:v>
                </c:pt>
                <c:pt idx="33">
                  <c:v>85</c:v>
                </c:pt>
                <c:pt idx="34">
                  <c:v>70</c:v>
                </c:pt>
                <c:pt idx="35">
                  <c:v>60</c:v>
                </c:pt>
                <c:pt idx="36">
                  <c:v>85</c:v>
                </c:pt>
                <c:pt idx="37">
                  <c:v>50</c:v>
                </c:pt>
                <c:pt idx="38">
                  <c:v>60</c:v>
                </c:pt>
                <c:pt idx="39">
                  <c:v>80</c:v>
                </c:pt>
                <c:pt idx="40">
                  <c:v>93</c:v>
                </c:pt>
                <c:pt idx="41">
                  <c:v>90</c:v>
                </c:pt>
                <c:pt idx="42">
                  <c:v>80</c:v>
                </c:pt>
                <c:pt idx="43">
                  <c:v>70</c:v>
                </c:pt>
                <c:pt idx="44">
                  <c:v>90</c:v>
                </c:pt>
                <c:pt idx="45">
                  <c:v>90</c:v>
                </c:pt>
                <c:pt idx="46">
                  <c:v>80</c:v>
                </c:pt>
                <c:pt idx="47">
                  <c:v>80</c:v>
                </c:pt>
                <c:pt idx="48">
                  <c:v>70</c:v>
                </c:pt>
                <c:pt idx="49">
                  <c:v>10</c:v>
                </c:pt>
                <c:pt idx="50">
                  <c:v>50</c:v>
                </c:pt>
                <c:pt idx="51">
                  <c:v>50</c:v>
                </c:pt>
                <c:pt idx="52">
                  <c:v>85</c:v>
                </c:pt>
                <c:pt idx="53">
                  <c:v>90</c:v>
                </c:pt>
                <c:pt idx="54">
                  <c:v>75</c:v>
                </c:pt>
                <c:pt idx="55">
                  <c:v>80</c:v>
                </c:pt>
                <c:pt idx="56">
                  <c:v>80</c:v>
                </c:pt>
                <c:pt idx="57">
                  <c:v>80</c:v>
                </c:pt>
                <c:pt idx="58">
                  <c:v>80</c:v>
                </c:pt>
                <c:pt idx="59">
                  <c:v>80</c:v>
                </c:pt>
              </c:numCache>
            </c:numRef>
          </c:yVal>
          <c:smooth val="0"/>
        </c:ser>
        <c:axId val="29518054"/>
        <c:axId val="64335895"/>
      </c:scatterChart>
      <c:valAx>
        <c:axId val="29518054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335895"/>
        <c:crosses val="autoZero"/>
        <c:crossBetween val="midCat"/>
        <c:dispUnits/>
        <c:majorUnit val="1"/>
      </c:valAx>
      <c:valAx>
        <c:axId val="643358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9518054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ChocAllClass!$B$2</c:f>
              <c:strCache>
                <c:ptCount val="1"/>
                <c:pt idx="0">
                  <c:v>Mike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ChocAllClass!$D$2:$F$2</c:f>
              <c:numCache>
                <c:ptCount val="3"/>
                <c:pt idx="0">
                  <c:v>53</c:v>
                </c:pt>
                <c:pt idx="1">
                  <c:v>77</c:v>
                </c:pt>
                <c:pt idx="2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ChocAllClass!$B$3</c:f>
              <c:strCache>
                <c:ptCount val="1"/>
                <c:pt idx="0">
                  <c:v>Sorry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ChocAllClass!$D$3:$F$3</c:f>
              <c:numCache>
                <c:ptCount val="3"/>
                <c:pt idx="0">
                  <c:v>70</c:v>
                </c:pt>
                <c:pt idx="1">
                  <c:v>100</c:v>
                </c:pt>
                <c:pt idx="2">
                  <c:v>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ChocAllClass!$B$4</c:f>
              <c:strCache>
                <c:ptCount val="1"/>
                <c:pt idx="0">
                  <c:v>but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ChocAllClass!$D$4:$F$4</c:f>
              <c:numCache>
                <c:ptCount val="3"/>
                <c:pt idx="0">
                  <c:v>60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ChocAllClass!$B$5</c:f>
              <c:strCache>
                <c:ptCount val="1"/>
                <c:pt idx="0">
                  <c:v>this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ChocAllClass!$D$5:$F$5</c:f>
              <c:numCache>
                <c:ptCount val="3"/>
                <c:pt idx="0">
                  <c:v>70</c:v>
                </c:pt>
                <c:pt idx="1">
                  <c:v>60</c:v>
                </c:pt>
                <c:pt idx="2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ChocAllClass!$B$6</c:f>
              <c:strCache>
                <c:ptCount val="1"/>
                <c:pt idx="0">
                  <c:v>has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ChocAllClass!$D$6:$F$6</c:f>
              <c:numCache>
                <c:ptCount val="3"/>
                <c:pt idx="0">
                  <c:v>60</c:v>
                </c:pt>
                <c:pt idx="1">
                  <c:v>30</c:v>
                </c:pt>
                <c:pt idx="2">
                  <c:v>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ChocAllClass!$B$7</c:f>
              <c:strCache>
                <c:ptCount val="1"/>
                <c:pt idx="0">
                  <c:v>only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ChocAllClass!$D$7:$F$7</c:f>
              <c:numCache>
                <c:ptCount val="3"/>
                <c:pt idx="0">
                  <c:v>60</c:v>
                </c:pt>
                <c:pt idx="1">
                  <c:v>50</c:v>
                </c:pt>
                <c:pt idx="2">
                  <c:v>90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ChocAllClass!$B$8</c:f>
              <c:strCache>
                <c:ptCount val="1"/>
                <c:pt idx="0">
                  <c:v>the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ChocAllClass!$D$8:$F$8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80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ChocAllClass!$B$9</c:f>
              <c:strCache>
                <c:ptCount val="1"/>
                <c:pt idx="0">
                  <c:v>first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ChocAllClass!$D$9:$F$9</c:f>
              <c:numCache>
                <c:ptCount val="3"/>
                <c:pt idx="0">
                  <c:v>80</c:v>
                </c:pt>
                <c:pt idx="1">
                  <c:v>70</c:v>
                </c:pt>
                <c:pt idx="2">
                  <c:v>80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ChocAllClass!$B$10</c:f>
              <c:strCache>
                <c:ptCount val="1"/>
                <c:pt idx="0">
                  <c:v>people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ChocAllClass!$D$10:$F$10</c:f>
              <c:numCache>
                <c:ptCount val="3"/>
                <c:pt idx="0">
                  <c:v>80</c:v>
                </c:pt>
                <c:pt idx="1">
                  <c:v>50</c:v>
                </c:pt>
                <c:pt idx="2">
                  <c:v>70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ChocAllClass!$B$11</c:f>
              <c:strCache>
                <c:ptCount val="1"/>
                <c:pt idx="0">
                  <c:v>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ChocAllClass!$D$11:$F$11</c:f>
              <c:numCache>
                <c:ptCount val="3"/>
                <c:pt idx="0">
                  <c:v>60</c:v>
                </c:pt>
                <c:pt idx="1">
                  <c:v>30</c:v>
                </c:pt>
                <c:pt idx="2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ChocAllClass!$B$12</c:f>
              <c:strCache>
                <c:ptCount val="1"/>
                <c:pt idx="0">
                  <c:v>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ChocAllClass!$D$12:$F$12</c:f>
              <c:numCache>
                <c:ptCount val="3"/>
                <c:pt idx="0">
                  <c:v>70</c:v>
                </c:pt>
                <c:pt idx="1">
                  <c:v>60</c:v>
                </c:pt>
                <c:pt idx="2">
                  <c:v>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ChocAllClass!$B$13</c:f>
              <c:strCache>
                <c:ptCount val="1"/>
                <c:pt idx="0">
                  <c:v>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ChocAllClass!$D$13:$F$13</c:f>
              <c:numCache>
                <c:ptCount val="3"/>
                <c:pt idx="0">
                  <c:v>80</c:v>
                </c:pt>
                <c:pt idx="1">
                  <c:v>30</c:v>
                </c:pt>
                <c:pt idx="2">
                  <c:v>50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ChocAllClass!$B$14</c:f>
              <c:strCache>
                <c:ptCount val="1"/>
                <c:pt idx="0">
                  <c:v>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ChocAllClass!$D$14:$F$14</c:f>
              <c:numCache>
                <c:ptCount val="3"/>
                <c:pt idx="0">
                  <c:v>50</c:v>
                </c:pt>
                <c:pt idx="1">
                  <c:v>80</c:v>
                </c:pt>
                <c:pt idx="2">
                  <c:v>85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ChocAllClass!$B$15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ChocAllClass!$D$15:$F$15</c:f>
              <c:numCache>
                <c:ptCount val="3"/>
                <c:pt idx="0">
                  <c:v>42</c:v>
                </c:pt>
                <c:pt idx="1">
                  <c:v>85</c:v>
                </c:pt>
                <c:pt idx="2">
                  <c:v>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ChocAllClass!$B$16</c:f>
              <c:strCache>
                <c:ptCount val="1"/>
                <c:pt idx="0">
                  <c:v>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ChocAllClass!$D$16:$F$16</c:f>
              <c:numCache>
                <c:ptCount val="3"/>
                <c:pt idx="0">
                  <c:v>50</c:v>
                </c:pt>
                <c:pt idx="1">
                  <c:v>70</c:v>
                </c:pt>
                <c:pt idx="2">
                  <c:v>75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ChocAllClass!$B$17</c:f>
              <c:strCache>
                <c:ptCount val="1"/>
                <c:pt idx="0">
                  <c:v>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ChocAllClass!$D$17:$F$17</c:f>
              <c:numCache>
                <c:ptCount val="3"/>
                <c:pt idx="0">
                  <c:v>60</c:v>
                </c:pt>
                <c:pt idx="1">
                  <c:v>60</c:v>
                </c:pt>
                <c:pt idx="2">
                  <c:v>80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ChocAllClass!$B$18</c:f>
              <c:strCache>
                <c:ptCount val="1"/>
                <c:pt idx="0">
                  <c:v>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ChocAllClass!$D$18:$F$18</c:f>
              <c:numCache>
                <c:ptCount val="3"/>
                <c:pt idx="0">
                  <c:v>55</c:v>
                </c:pt>
                <c:pt idx="1">
                  <c:v>85</c:v>
                </c:pt>
                <c:pt idx="2">
                  <c:v>80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ChocAllClass!$B$19</c:f>
              <c:strCache>
                <c:ptCount val="1"/>
                <c:pt idx="0">
                  <c:v>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ChocAllClass!$D$19:$F$19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80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ChocAllClass!$B$20</c:f>
              <c:strCache>
                <c:ptCount val="1"/>
                <c:pt idx="0">
                  <c:v>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ChocAllClass!$D$20:$F$20</c:f>
              <c:numCache>
                <c:ptCount val="3"/>
                <c:pt idx="0">
                  <c:v>50</c:v>
                </c:pt>
                <c:pt idx="1">
                  <c:v>60</c:v>
                </c:pt>
                <c:pt idx="2">
                  <c:v>80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ChocAllClass!$B$21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ChocAllClass!$D$21:$F$21</c:f>
              <c:numCache>
                <c:ptCount val="3"/>
                <c:pt idx="0">
                  <c:v>40</c:v>
                </c:pt>
                <c:pt idx="1">
                  <c:v>80</c:v>
                </c:pt>
                <c:pt idx="2">
                  <c:v>80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ChocAllClass!$B$22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FFFFFF"/>
                </a:solidFill>
              </a:ln>
            </c:spPr>
            <c:marker>
              <c:symbol val="auto"/>
            </c:marker>
          </c:dPt>
          <c:dPt>
            <c:idx val="2"/>
            <c:spPr>
              <a:ln w="38100">
                <a:solidFill>
                  <a:srgbClr val="FFFFFF"/>
                </a:solidFill>
              </a:ln>
            </c:spPr>
            <c:marker>
              <c:symbol val="none"/>
            </c:marker>
          </c:dPt>
          <c:cat>
            <c:strRef>
              <c:f>ChocAllClass!$D$1:$F$1</c:f>
              <c:strCache>
                <c:ptCount val="3"/>
                <c:pt idx="0">
                  <c:v>X</c:v>
                </c:pt>
                <c:pt idx="1">
                  <c:v>Y</c:v>
                </c:pt>
                <c:pt idx="2">
                  <c:v>Z</c:v>
                </c:pt>
              </c:strCache>
            </c:strRef>
          </c:cat>
          <c:val>
            <c:numRef>
              <c:f>ChocAllClass!$D$22:$F$22</c:f>
              <c:numCache>
                <c:ptCount val="3"/>
                <c:pt idx="0">
                  <c:v>60.5</c:v>
                </c:pt>
                <c:pt idx="1">
                  <c:v>64.85</c:v>
                </c:pt>
                <c:pt idx="2">
                  <c:v>75.15</c:v>
                </c:pt>
              </c:numCache>
            </c:numRef>
          </c:val>
          <c:smooth val="0"/>
        </c:ser>
        <c:marker val="1"/>
        <c:axId val="42152144"/>
        <c:axId val="43824977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4977"/>
        <c:crosses val="autoZero"/>
        <c:auto val="1"/>
        <c:lblOffset val="100"/>
        <c:noMultiLvlLbl val="0"/>
      </c:catAx>
      <c:valAx>
        <c:axId val="4382497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152144"/>
        <c:crossesAt val="1"/>
        <c:crossBetween val="between"/>
        <c:dispUnits/>
        <c:majorUnit val="20"/>
      </c:valAx>
      <c:spPr>
        <a:solidFill>
          <a:srgbClr val="8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Pleasure by Choc and Judge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"/>
          <c:w val="0.822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Choc4PanelsAnss!$F$9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Choc4PanelsAnss!$G$9:$I$9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Choc4PanelsAnss!$F$10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Choc4PanelsAnss!$G$10:$I$10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Choc4PanelsAnss!$F$11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Choc4PanelsAnss!$G$11:$I$11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Choc4PanelsAnss!$F$12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3366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Choc4PanelsAnss!$G$12:$I$12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Choc4PanelsAnss!$F$13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80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Choc4PanelsAnss!$G$8:$I$8</c:f>
              <c:strCache/>
            </c:strRef>
          </c:cat>
          <c:val>
            <c:numRef>
              <c:f>Choc4PanelsAnss!$G$13:$I$13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8880474"/>
        <c:axId val="60162219"/>
      </c:line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60162219"/>
        <c:crosses val="autoZero"/>
        <c:auto val="1"/>
        <c:lblOffset val="100"/>
        <c:noMultiLvlLbl val="0"/>
      </c:catAx>
      <c:valAx>
        <c:axId val="60162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80474"/>
        <c:crossesAt val="1"/>
        <c:crossBetween val="between"/>
        <c:dispUnits/>
      </c:valAx>
      <c:spPr>
        <a:solidFill>
          <a:srgbClr val="8000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2295"/>
          <c:w val="0.136"/>
          <c:h val="0.71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Pleasure by Choc and Judge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"/>
          <c:w val="0.80875"/>
          <c:h val="0.89"/>
        </c:manualLayout>
      </c:layout>
      <c:lineChart>
        <c:grouping val="standard"/>
        <c:varyColors val="0"/>
        <c:ser>
          <c:idx val="0"/>
          <c:order val="0"/>
          <c:tx>
            <c:strRef>
              <c:f>Choc3Panels!$E$9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Choc3Panels!$F$9:$H$9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Choc3Panels!$E$10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Choc3Panels!$F$10:$H$10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Choc3Panels!$E$11</c:f>
              <c:strCache>
                <c:ptCount val="1"/>
                <c:pt idx="0">
                  <c:v>C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Choc3Panels!$F$8:$H$8</c:f>
              <c:strCache/>
            </c:strRef>
          </c:cat>
          <c:val>
            <c:numRef>
              <c:f>Choc3Panels!$F$11:$H$11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1"/>
        <c:lblOffset val="100"/>
        <c:noMultiLvlLbl val="0"/>
      </c:catAx>
      <c:valAx>
        <c:axId val="41301541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589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0.0415</cdr:y>
    </cdr:from>
    <cdr:to>
      <cdr:x>0.879</cdr:x>
      <cdr:y>0.8925</cdr:y>
    </cdr:to>
    <cdr:sp>
      <cdr:nvSpPr>
        <cdr:cNvPr id="1" name="Line 1"/>
        <cdr:cNvSpPr>
          <a:spLocks/>
        </cdr:cNvSpPr>
      </cdr:nvSpPr>
      <cdr:spPr>
        <a:xfrm flipV="1">
          <a:off x="514350" y="142875"/>
          <a:ext cx="3086100" cy="3019425"/>
        </a:xfrm>
        <a:prstGeom prst="line">
          <a:avLst/>
        </a:prstGeom>
        <a:noFill/>
        <a:ln w="9525" cmpd="sng">
          <a:solidFill>
            <a:srgbClr val="FFCC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52</xdr:row>
      <xdr:rowOff>47625</xdr:rowOff>
    </xdr:from>
    <xdr:to>
      <xdr:col>5</xdr:col>
      <xdr:colOff>590550</xdr:colOff>
      <xdr:row>70</xdr:row>
      <xdr:rowOff>171450</xdr:rowOff>
    </xdr:to>
    <xdr:graphicFrame>
      <xdr:nvGraphicFramePr>
        <xdr:cNvPr id="1" name="Chart 2"/>
        <xdr:cNvGraphicFramePr/>
      </xdr:nvGraphicFramePr>
      <xdr:xfrm>
        <a:off x="66675" y="9953625"/>
        <a:ext cx="4095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0</xdr:rowOff>
    </xdr:from>
    <xdr:to>
      <xdr:col>12</xdr:col>
      <xdr:colOff>333375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38275" y="161925"/>
        <a:ext cx="5819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18</xdr:row>
      <xdr:rowOff>114300</xdr:rowOff>
    </xdr:from>
    <xdr:to>
      <xdr:col>18</xdr:col>
      <xdr:colOff>390525</xdr:colOff>
      <xdr:row>33</xdr:row>
      <xdr:rowOff>133350</xdr:rowOff>
    </xdr:to>
    <xdr:graphicFrame>
      <xdr:nvGraphicFramePr>
        <xdr:cNvPr id="1" name="Chart 7"/>
        <xdr:cNvGraphicFramePr/>
      </xdr:nvGraphicFramePr>
      <xdr:xfrm>
        <a:off x="5476875" y="3038475"/>
        <a:ext cx="38385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33</xdr:row>
      <xdr:rowOff>133350</xdr:rowOff>
    </xdr:from>
    <xdr:to>
      <xdr:col>19</xdr:col>
      <xdr:colOff>542925</xdr:colOff>
      <xdr:row>60</xdr:row>
      <xdr:rowOff>28575</xdr:rowOff>
    </xdr:to>
    <xdr:graphicFrame>
      <xdr:nvGraphicFramePr>
        <xdr:cNvPr id="2" name="Chart 9"/>
        <xdr:cNvGraphicFramePr/>
      </xdr:nvGraphicFramePr>
      <xdr:xfrm>
        <a:off x="5419725" y="5495925"/>
        <a:ext cx="46577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0</xdr:row>
      <xdr:rowOff>57150</xdr:rowOff>
    </xdr:from>
    <xdr:to>
      <xdr:col>16</xdr:col>
      <xdr:colOff>333375</xdr:colOff>
      <xdr:row>18</xdr:row>
      <xdr:rowOff>76200</xdr:rowOff>
    </xdr:to>
    <xdr:graphicFrame>
      <xdr:nvGraphicFramePr>
        <xdr:cNvPr id="3" name="Chart 10"/>
        <xdr:cNvGraphicFramePr/>
      </xdr:nvGraphicFramePr>
      <xdr:xfrm>
        <a:off x="5448300" y="57150"/>
        <a:ext cx="25908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23</xdr:row>
      <xdr:rowOff>47625</xdr:rowOff>
    </xdr:from>
    <xdr:to>
      <xdr:col>9</xdr:col>
      <xdr:colOff>352425</xdr:colOff>
      <xdr:row>49</xdr:row>
      <xdr:rowOff>95250</xdr:rowOff>
    </xdr:to>
    <xdr:graphicFrame>
      <xdr:nvGraphicFramePr>
        <xdr:cNvPr id="4" name="Chart 11"/>
        <xdr:cNvGraphicFramePr/>
      </xdr:nvGraphicFramePr>
      <xdr:xfrm>
        <a:off x="123825" y="3790950"/>
        <a:ext cx="4191000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16</xdr:row>
      <xdr:rowOff>19050</xdr:rowOff>
    </xdr:from>
    <xdr:to>
      <xdr:col>10</xdr:col>
      <xdr:colOff>590550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2771775" y="3609975"/>
        <a:ext cx="42195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15</xdr:row>
      <xdr:rowOff>28575</xdr:rowOff>
    </xdr:from>
    <xdr:to>
      <xdr:col>9</xdr:col>
      <xdr:colOff>581025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286000" y="3390900"/>
        <a:ext cx="40195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I7" sqref="I7"/>
    </sheetView>
  </sheetViews>
  <sheetFormatPr defaultColWidth="9.140625" defaultRowHeight="15" customHeight="1"/>
  <cols>
    <col min="1" max="4" width="10.7109375" style="35" customWidth="1"/>
    <col min="5" max="5" width="10.7109375" style="58" customWidth="1"/>
    <col min="6" max="16384" width="10.7109375" style="35" customWidth="1"/>
  </cols>
  <sheetData>
    <row r="1" spans="1:7" s="34" customFormat="1" ht="15" customHeight="1">
      <c r="A1" s="51" t="s">
        <v>23</v>
      </c>
      <c r="B1" s="33"/>
      <c r="C1" s="33"/>
      <c r="D1" s="33"/>
      <c r="E1" s="57"/>
      <c r="F1" s="33"/>
      <c r="G1" s="33"/>
    </row>
    <row r="2" ht="15" customHeight="1">
      <c r="A2" s="35" t="s">
        <v>26</v>
      </c>
    </row>
    <row r="3" ht="15" customHeight="1">
      <c r="A3" s="35" t="s">
        <v>24</v>
      </c>
    </row>
    <row r="4" ht="15" customHeight="1">
      <c r="A4" s="35" t="s">
        <v>25</v>
      </c>
    </row>
    <row r="5" spans="1:10" ht="15" customHeight="1">
      <c r="A5" s="35" t="s">
        <v>28</v>
      </c>
      <c r="J5" s="34"/>
    </row>
    <row r="6" spans="1:10" ht="15" customHeight="1">
      <c r="A6" s="35" t="s">
        <v>29</v>
      </c>
      <c r="J6" s="34"/>
    </row>
    <row r="7" spans="1:10" ht="15" customHeight="1">
      <c r="A7" s="35" t="s">
        <v>100</v>
      </c>
      <c r="J7" s="34"/>
    </row>
    <row r="8" spans="1:3" ht="15" customHeight="1">
      <c r="A8" s="33" t="s">
        <v>20</v>
      </c>
      <c r="B8" s="50"/>
      <c r="C8" s="36" t="s">
        <v>36</v>
      </c>
    </row>
    <row r="9" spans="1:6" ht="15" customHeight="1">
      <c r="A9" s="37" t="s">
        <v>11</v>
      </c>
      <c r="B9" s="38" t="s">
        <v>27</v>
      </c>
      <c r="C9" s="38" t="s">
        <v>101</v>
      </c>
      <c r="D9" s="38" t="s">
        <v>102</v>
      </c>
      <c r="E9" s="38" t="s">
        <v>30</v>
      </c>
      <c r="F9" s="52" t="s">
        <v>33</v>
      </c>
    </row>
    <row r="10" spans="1:6" ht="15" customHeight="1">
      <c r="A10" s="37">
        <v>1</v>
      </c>
      <c r="B10" s="38"/>
      <c r="C10" s="47"/>
      <c r="D10" s="47"/>
      <c r="E10" s="38" t="s">
        <v>34</v>
      </c>
      <c r="F10" s="39">
        <f>C10-B10</f>
        <v>0</v>
      </c>
    </row>
    <row r="11" spans="1:6" ht="15" customHeight="1">
      <c r="A11" s="40">
        <v>2</v>
      </c>
      <c r="B11" s="41"/>
      <c r="C11" s="46"/>
      <c r="D11" s="46"/>
      <c r="E11" s="41" t="s">
        <v>34</v>
      </c>
      <c r="F11" s="42">
        <f aca="true" t="shared" si="0" ref="F11:F49">C11-B11</f>
        <v>0</v>
      </c>
    </row>
    <row r="12" spans="1:6" ht="15" customHeight="1">
      <c r="A12" s="40">
        <v>3</v>
      </c>
      <c r="B12" s="41"/>
      <c r="C12" s="46"/>
      <c r="D12" s="46"/>
      <c r="E12" s="41" t="s">
        <v>34</v>
      </c>
      <c r="F12" s="42">
        <f t="shared" si="0"/>
        <v>0</v>
      </c>
    </row>
    <row r="13" spans="1:6" ht="15" customHeight="1">
      <c r="A13" s="40">
        <v>4</v>
      </c>
      <c r="B13" s="41"/>
      <c r="C13" s="46"/>
      <c r="D13" s="53"/>
      <c r="E13" s="41" t="s">
        <v>34</v>
      </c>
      <c r="F13" s="42">
        <f t="shared" si="0"/>
        <v>0</v>
      </c>
    </row>
    <row r="14" spans="1:6" ht="15" customHeight="1">
      <c r="A14" s="40">
        <v>5</v>
      </c>
      <c r="B14" s="41"/>
      <c r="C14" s="46"/>
      <c r="D14" s="46"/>
      <c r="E14" s="41" t="s">
        <v>34</v>
      </c>
      <c r="F14" s="42">
        <f t="shared" si="0"/>
        <v>0</v>
      </c>
    </row>
    <row r="15" spans="1:6" ht="15" customHeight="1">
      <c r="A15" s="40">
        <v>6</v>
      </c>
      <c r="B15" s="41"/>
      <c r="C15" s="46"/>
      <c r="D15" s="46"/>
      <c r="E15" s="41" t="s">
        <v>34</v>
      </c>
      <c r="F15" s="42">
        <f t="shared" si="0"/>
        <v>0</v>
      </c>
    </row>
    <row r="16" spans="1:10" ht="15" customHeight="1">
      <c r="A16" s="40">
        <v>7</v>
      </c>
      <c r="B16" s="41"/>
      <c r="C16" s="46"/>
      <c r="D16" s="46"/>
      <c r="E16" s="41" t="s">
        <v>34</v>
      </c>
      <c r="F16" s="42">
        <f t="shared" si="0"/>
        <v>0</v>
      </c>
      <c r="G16" s="43"/>
      <c r="H16" s="43"/>
      <c r="I16" s="43"/>
      <c r="J16" s="43"/>
    </row>
    <row r="17" spans="1:6" ht="15" customHeight="1">
      <c r="A17" s="40">
        <v>8</v>
      </c>
      <c r="B17" s="41"/>
      <c r="C17" s="46"/>
      <c r="D17" s="46"/>
      <c r="E17" s="41" t="s">
        <v>34</v>
      </c>
      <c r="F17" s="42">
        <f t="shared" si="0"/>
        <v>0</v>
      </c>
    </row>
    <row r="18" spans="1:6" ht="15" customHeight="1">
      <c r="A18" s="40">
        <v>9</v>
      </c>
      <c r="B18" s="41"/>
      <c r="C18" s="46"/>
      <c r="D18" s="46"/>
      <c r="E18" s="41" t="s">
        <v>34</v>
      </c>
      <c r="F18" s="42">
        <f t="shared" si="0"/>
        <v>0</v>
      </c>
    </row>
    <row r="19" spans="1:6" ht="15" customHeight="1">
      <c r="A19" s="40">
        <v>10</v>
      </c>
      <c r="B19" s="46"/>
      <c r="C19" s="55"/>
      <c r="D19" s="46"/>
      <c r="E19" s="41" t="s">
        <v>34</v>
      </c>
      <c r="F19" s="42">
        <f t="shared" si="0"/>
        <v>0</v>
      </c>
    </row>
    <row r="20" spans="1:6" ht="15" customHeight="1">
      <c r="A20" s="40">
        <v>11</v>
      </c>
      <c r="B20" s="46"/>
      <c r="C20" s="46"/>
      <c r="D20" s="46"/>
      <c r="E20" s="41" t="s">
        <v>34</v>
      </c>
      <c r="F20" s="42">
        <f t="shared" si="0"/>
        <v>0</v>
      </c>
    </row>
    <row r="21" spans="1:6" ht="15" customHeight="1">
      <c r="A21" s="40">
        <v>12</v>
      </c>
      <c r="B21" s="46"/>
      <c r="C21" s="46"/>
      <c r="D21" s="46"/>
      <c r="E21" s="41" t="s">
        <v>34</v>
      </c>
      <c r="F21" s="42">
        <f t="shared" si="0"/>
        <v>0</v>
      </c>
    </row>
    <row r="22" spans="1:6" ht="15" customHeight="1">
      <c r="A22" s="40">
        <v>13</v>
      </c>
      <c r="B22" s="46"/>
      <c r="C22" s="46"/>
      <c r="D22" s="46"/>
      <c r="E22" s="41" t="s">
        <v>34</v>
      </c>
      <c r="F22" s="42">
        <f t="shared" si="0"/>
        <v>0</v>
      </c>
    </row>
    <row r="23" spans="1:6" ht="15" customHeight="1">
      <c r="A23" s="40">
        <v>14</v>
      </c>
      <c r="B23" s="46"/>
      <c r="C23" s="46"/>
      <c r="D23" s="46"/>
      <c r="E23" s="41" t="s">
        <v>34</v>
      </c>
      <c r="F23" s="42">
        <f t="shared" si="0"/>
        <v>0</v>
      </c>
    </row>
    <row r="24" spans="1:6" ht="15" customHeight="1">
      <c r="A24" s="40">
        <v>15</v>
      </c>
      <c r="B24" s="46"/>
      <c r="C24" s="46"/>
      <c r="D24" s="46"/>
      <c r="E24" s="41" t="s">
        <v>34</v>
      </c>
      <c r="F24" s="42">
        <f t="shared" si="0"/>
        <v>0</v>
      </c>
    </row>
    <row r="25" spans="1:6" ht="15" customHeight="1">
      <c r="A25" s="40">
        <v>16</v>
      </c>
      <c r="B25" s="46"/>
      <c r="C25" s="46"/>
      <c r="D25" s="46"/>
      <c r="E25" s="41" t="s">
        <v>34</v>
      </c>
      <c r="F25" s="42">
        <f t="shared" si="0"/>
        <v>0</v>
      </c>
    </row>
    <row r="26" spans="1:6" ht="15" customHeight="1">
      <c r="A26" s="40">
        <v>17</v>
      </c>
      <c r="B26" s="46"/>
      <c r="C26" s="46"/>
      <c r="D26" s="46"/>
      <c r="E26" s="41" t="s">
        <v>34</v>
      </c>
      <c r="F26" s="42">
        <f t="shared" si="0"/>
        <v>0</v>
      </c>
    </row>
    <row r="27" spans="1:6" ht="15" customHeight="1">
      <c r="A27" s="40">
        <v>18</v>
      </c>
      <c r="B27" s="46"/>
      <c r="C27" s="46"/>
      <c r="D27" s="46"/>
      <c r="E27" s="41" t="s">
        <v>34</v>
      </c>
      <c r="F27" s="42">
        <f t="shared" si="0"/>
        <v>0</v>
      </c>
    </row>
    <row r="28" spans="1:6" ht="15" customHeight="1">
      <c r="A28" s="40">
        <v>19</v>
      </c>
      <c r="B28" s="46"/>
      <c r="C28" s="46"/>
      <c r="D28" s="46"/>
      <c r="E28" s="41" t="s">
        <v>34</v>
      </c>
      <c r="F28" s="42">
        <f t="shared" si="0"/>
        <v>0</v>
      </c>
    </row>
    <row r="29" spans="1:6" ht="15" customHeight="1">
      <c r="A29" s="44">
        <v>20</v>
      </c>
      <c r="B29" s="49"/>
      <c r="C29" s="49"/>
      <c r="D29" s="49"/>
      <c r="E29" s="59" t="s">
        <v>34</v>
      </c>
      <c r="F29" s="45">
        <f t="shared" si="0"/>
        <v>0</v>
      </c>
    </row>
    <row r="30" spans="1:6" ht="15" customHeight="1">
      <c r="A30" s="40">
        <v>21</v>
      </c>
      <c r="B30" s="46"/>
      <c r="C30" s="46"/>
      <c r="D30" s="46"/>
      <c r="E30" s="41" t="s">
        <v>35</v>
      </c>
      <c r="F30" s="42">
        <f t="shared" si="0"/>
        <v>0</v>
      </c>
    </row>
    <row r="31" spans="1:6" ht="15" customHeight="1">
      <c r="A31" s="40">
        <v>22</v>
      </c>
      <c r="B31" s="46"/>
      <c r="C31" s="46"/>
      <c r="D31" s="46"/>
      <c r="E31" s="41" t="s">
        <v>35</v>
      </c>
      <c r="F31" s="42">
        <f t="shared" si="0"/>
        <v>0</v>
      </c>
    </row>
    <row r="32" spans="1:6" ht="15" customHeight="1">
      <c r="A32" s="40">
        <v>23</v>
      </c>
      <c r="B32" s="46"/>
      <c r="C32" s="46"/>
      <c r="D32" s="46"/>
      <c r="E32" s="41" t="s">
        <v>35</v>
      </c>
      <c r="F32" s="42">
        <f t="shared" si="0"/>
        <v>0</v>
      </c>
    </row>
    <row r="33" spans="1:6" ht="15" customHeight="1">
      <c r="A33" s="40">
        <v>24</v>
      </c>
      <c r="B33" s="46"/>
      <c r="C33" s="46"/>
      <c r="D33" s="46"/>
      <c r="E33" s="41" t="s">
        <v>35</v>
      </c>
      <c r="F33" s="42">
        <f t="shared" si="0"/>
        <v>0</v>
      </c>
    </row>
    <row r="34" spans="1:6" ht="15" customHeight="1">
      <c r="A34" s="40">
        <v>25</v>
      </c>
      <c r="B34" s="46"/>
      <c r="C34" s="46"/>
      <c r="D34" s="46"/>
      <c r="E34" s="41" t="s">
        <v>35</v>
      </c>
      <c r="F34" s="42">
        <f t="shared" si="0"/>
        <v>0</v>
      </c>
    </row>
    <row r="35" spans="1:6" ht="15" customHeight="1">
      <c r="A35" s="40">
        <v>26</v>
      </c>
      <c r="B35" s="46"/>
      <c r="C35" s="46"/>
      <c r="D35" s="46"/>
      <c r="E35" s="41" t="s">
        <v>35</v>
      </c>
      <c r="F35" s="42">
        <f t="shared" si="0"/>
        <v>0</v>
      </c>
    </row>
    <row r="36" spans="1:6" ht="15" customHeight="1">
      <c r="A36" s="40">
        <v>27</v>
      </c>
      <c r="B36" s="46"/>
      <c r="C36" s="46"/>
      <c r="D36" s="46"/>
      <c r="E36" s="41" t="s">
        <v>35</v>
      </c>
      <c r="F36" s="42">
        <f t="shared" si="0"/>
        <v>0</v>
      </c>
    </row>
    <row r="37" spans="1:6" ht="15" customHeight="1">
      <c r="A37" s="40">
        <v>28</v>
      </c>
      <c r="B37" s="46"/>
      <c r="C37" s="46"/>
      <c r="D37" s="46"/>
      <c r="E37" s="41" t="s">
        <v>35</v>
      </c>
      <c r="F37" s="42">
        <f t="shared" si="0"/>
        <v>0</v>
      </c>
    </row>
    <row r="38" spans="1:6" ht="15" customHeight="1">
      <c r="A38" s="40">
        <v>29</v>
      </c>
      <c r="B38" s="46"/>
      <c r="C38" s="46"/>
      <c r="D38" s="46"/>
      <c r="E38" s="41" t="s">
        <v>35</v>
      </c>
      <c r="F38" s="42">
        <f t="shared" si="0"/>
        <v>0</v>
      </c>
    </row>
    <row r="39" spans="1:6" ht="15" customHeight="1">
      <c r="A39" s="40">
        <v>30</v>
      </c>
      <c r="B39" s="46"/>
      <c r="C39" s="46"/>
      <c r="D39" s="46"/>
      <c r="E39" s="41" t="s">
        <v>35</v>
      </c>
      <c r="F39" s="42">
        <f t="shared" si="0"/>
        <v>0</v>
      </c>
    </row>
    <row r="40" spans="1:6" ht="15" customHeight="1">
      <c r="A40" s="40">
        <v>31</v>
      </c>
      <c r="B40" s="46"/>
      <c r="C40" s="46"/>
      <c r="D40" s="46"/>
      <c r="E40" s="41" t="s">
        <v>35</v>
      </c>
      <c r="F40" s="42">
        <f t="shared" si="0"/>
        <v>0</v>
      </c>
    </row>
    <row r="41" spans="1:6" ht="15" customHeight="1">
      <c r="A41" s="40">
        <v>32</v>
      </c>
      <c r="B41" s="46"/>
      <c r="C41" s="46"/>
      <c r="D41" s="46"/>
      <c r="E41" s="41" t="s">
        <v>35</v>
      </c>
      <c r="F41" s="42">
        <f t="shared" si="0"/>
        <v>0</v>
      </c>
    </row>
    <row r="42" spans="1:6" ht="15" customHeight="1">
      <c r="A42" s="40">
        <v>33</v>
      </c>
      <c r="B42" s="46"/>
      <c r="C42" s="46"/>
      <c r="D42" s="46"/>
      <c r="E42" s="41" t="s">
        <v>35</v>
      </c>
      <c r="F42" s="42">
        <f t="shared" si="0"/>
        <v>0</v>
      </c>
    </row>
    <row r="43" spans="1:6" ht="15" customHeight="1">
      <c r="A43" s="40">
        <v>34</v>
      </c>
      <c r="B43" s="46"/>
      <c r="C43" s="46"/>
      <c r="D43" s="46"/>
      <c r="E43" s="41" t="s">
        <v>35</v>
      </c>
      <c r="F43" s="42">
        <f t="shared" si="0"/>
        <v>0</v>
      </c>
    </row>
    <row r="44" spans="1:6" ht="15" customHeight="1">
      <c r="A44" s="40">
        <v>35</v>
      </c>
      <c r="B44" s="46"/>
      <c r="C44" s="46"/>
      <c r="D44" s="46"/>
      <c r="E44" s="41" t="s">
        <v>35</v>
      </c>
      <c r="F44" s="42">
        <f t="shared" si="0"/>
        <v>0</v>
      </c>
    </row>
    <row r="45" spans="1:6" ht="15" customHeight="1">
      <c r="A45" s="40">
        <v>36</v>
      </c>
      <c r="B45" s="46"/>
      <c r="C45" s="46"/>
      <c r="D45" s="46"/>
      <c r="E45" s="41" t="s">
        <v>35</v>
      </c>
      <c r="F45" s="42">
        <f t="shared" si="0"/>
        <v>0</v>
      </c>
    </row>
    <row r="46" spans="1:6" ht="15" customHeight="1">
      <c r="A46" s="40">
        <v>37</v>
      </c>
      <c r="B46" s="46"/>
      <c r="C46" s="46"/>
      <c r="D46" s="46"/>
      <c r="E46" s="41" t="s">
        <v>35</v>
      </c>
      <c r="F46" s="42">
        <f t="shared" si="0"/>
        <v>0</v>
      </c>
    </row>
    <row r="47" spans="1:6" ht="15" customHeight="1">
      <c r="A47" s="40">
        <v>38</v>
      </c>
      <c r="B47" s="46"/>
      <c r="C47" s="46"/>
      <c r="D47" s="46"/>
      <c r="E47" s="41" t="s">
        <v>35</v>
      </c>
      <c r="F47" s="42">
        <f t="shared" si="0"/>
        <v>0</v>
      </c>
    </row>
    <row r="48" spans="1:6" ht="15" customHeight="1">
      <c r="A48" s="40">
        <v>39</v>
      </c>
      <c r="B48" s="46"/>
      <c r="C48" s="46"/>
      <c r="D48" s="46"/>
      <c r="E48" s="41" t="s">
        <v>35</v>
      </c>
      <c r="F48" s="42">
        <f t="shared" si="0"/>
        <v>0</v>
      </c>
    </row>
    <row r="49" spans="1:6" ht="15" customHeight="1">
      <c r="A49" s="44">
        <v>40</v>
      </c>
      <c r="B49" s="49"/>
      <c r="C49" s="49"/>
      <c r="D49" s="49"/>
      <c r="E49" s="59" t="s">
        <v>35</v>
      </c>
      <c r="F49" s="45">
        <f t="shared" si="0"/>
        <v>0</v>
      </c>
    </row>
    <row r="50" spans="1:6" ht="15" customHeight="1">
      <c r="A50" s="48" t="s">
        <v>18</v>
      </c>
      <c r="B50" s="35" t="e">
        <f>AVERAGE(B10:B49)</f>
        <v>#DIV/0!</v>
      </c>
      <c r="C50" s="35" t="e">
        <f>AVERAGE(C10:C49)</f>
        <v>#DIV/0!</v>
      </c>
      <c r="D50" s="35" t="e">
        <f>AVERAGE(D10:D49)</f>
        <v>#DIV/0!</v>
      </c>
      <c r="F50" s="35">
        <f>AVERAGE(F10:F49)</f>
        <v>0</v>
      </c>
    </row>
    <row r="51" spans="1:8" ht="15" customHeight="1">
      <c r="A51" s="35" t="s">
        <v>31</v>
      </c>
      <c r="B51" s="35" t="e">
        <f>STDEV(B10:B49)</f>
        <v>#DIV/0!</v>
      </c>
      <c r="C51" s="35" t="e">
        <f>STDEV(C10:C49)</f>
        <v>#DIV/0!</v>
      </c>
      <c r="D51" s="35" t="e">
        <f>STDEV(D10:D49)</f>
        <v>#DIV/0!</v>
      </c>
      <c r="F51" s="35">
        <f>STDEV(F10:F49)</f>
        <v>0</v>
      </c>
      <c r="G51" s="56"/>
      <c r="H51" s="56"/>
    </row>
    <row r="52" spans="1:8" ht="15" customHeight="1">
      <c r="A52" s="35" t="s">
        <v>32</v>
      </c>
      <c r="B52" s="35" t="e">
        <f>B51/COUNT(B10:B49)</f>
        <v>#DIV/0!</v>
      </c>
      <c r="C52" s="35" t="e">
        <f>C51/COUNT(C10:C49)</f>
        <v>#DIV/0!</v>
      </c>
      <c r="D52" s="35" t="e">
        <f>D51/COUNT(D10:D49)</f>
        <v>#DIV/0!</v>
      </c>
      <c r="F52" s="35">
        <f>F51/COUNT(F10:F49)</f>
        <v>0</v>
      </c>
      <c r="G52" s="54" t="s">
        <v>19</v>
      </c>
      <c r="H52" s="50"/>
    </row>
  </sheetData>
  <printOptions horizontalCentered="1" verticalCentered="1"/>
  <pageMargins left="0.15748031496062992" right="0.15748031496062992" top="0.3937007874015748" bottom="0.1968503937007874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workbookViewId="0" topLeftCell="A1">
      <selection activeCell="J6" sqref="J6"/>
    </sheetView>
  </sheetViews>
  <sheetFormatPr defaultColWidth="9.140625" defaultRowHeight="12.75"/>
  <cols>
    <col min="1" max="1" width="10.57421875" style="74" customWidth="1"/>
    <col min="2" max="2" width="9.140625" style="74" customWidth="1"/>
    <col min="3" max="3" width="5.421875" style="74" customWidth="1"/>
    <col min="4" max="4" width="7.57421875" style="83" customWidth="1"/>
    <col min="5" max="5" width="7.140625" style="83" customWidth="1"/>
    <col min="6" max="16384" width="9.140625" style="74" customWidth="1"/>
  </cols>
  <sheetData>
    <row r="1" spans="1:5" ht="12.75">
      <c r="A1" s="74" t="s">
        <v>134</v>
      </c>
      <c r="B1" s="85" t="s">
        <v>137</v>
      </c>
      <c r="D1" s="82" t="s">
        <v>140</v>
      </c>
      <c r="E1" s="82" t="s">
        <v>141</v>
      </c>
    </row>
    <row r="2" spans="1:5" ht="12.75">
      <c r="A2" s="74" t="s">
        <v>135</v>
      </c>
      <c r="B2" s="78">
        <v>12</v>
      </c>
      <c r="D2" s="83">
        <v>0</v>
      </c>
      <c r="E2" s="83">
        <f>COUNTIF(B$2:B$26,D2)</f>
        <v>9</v>
      </c>
    </row>
    <row r="3" spans="1:5" ht="12.75">
      <c r="A3" s="74" t="s">
        <v>136</v>
      </c>
      <c r="B3" s="79">
        <v>13</v>
      </c>
      <c r="D3" s="83">
        <v>1</v>
      </c>
      <c r="E3" s="83">
        <f aca="true" t="shared" si="0" ref="E3:E66">COUNTIF(B$2:B$26,D3)</f>
        <v>0</v>
      </c>
    </row>
    <row r="4" spans="1:5" ht="12.75">
      <c r="A4" s="74" t="s">
        <v>137</v>
      </c>
      <c r="B4" s="79">
        <v>15</v>
      </c>
      <c r="D4" s="83">
        <v>2</v>
      </c>
      <c r="E4" s="83">
        <f t="shared" si="0"/>
        <v>7</v>
      </c>
    </row>
    <row r="5" spans="1:5" ht="12.75">
      <c r="A5" s="74" t="s">
        <v>138</v>
      </c>
      <c r="B5" s="79">
        <v>25</v>
      </c>
      <c r="D5" s="83">
        <v>3</v>
      </c>
      <c r="E5" s="83">
        <f t="shared" si="0"/>
        <v>0</v>
      </c>
    </row>
    <row r="6" spans="1:5" ht="12.75">
      <c r="A6" s="74" t="s">
        <v>139</v>
      </c>
      <c r="B6" s="79">
        <v>88</v>
      </c>
      <c r="D6" s="83">
        <v>4</v>
      </c>
      <c r="E6" s="83">
        <f t="shared" si="0"/>
        <v>0</v>
      </c>
    </row>
    <row r="7" spans="1:5" ht="12.75">
      <c r="A7" s="74" t="s">
        <v>142</v>
      </c>
      <c r="B7" s="79">
        <v>88</v>
      </c>
      <c r="D7" s="83">
        <v>5</v>
      </c>
      <c r="E7" s="83">
        <f t="shared" si="0"/>
        <v>0</v>
      </c>
    </row>
    <row r="8" spans="1:5" ht="12.75">
      <c r="A8" s="74" t="s">
        <v>143</v>
      </c>
      <c r="B8" s="79">
        <v>77</v>
      </c>
      <c r="D8" s="83">
        <v>6</v>
      </c>
      <c r="E8" s="83">
        <f t="shared" si="0"/>
        <v>0</v>
      </c>
    </row>
    <row r="9" spans="1:5" ht="12.75">
      <c r="A9" s="74" t="s">
        <v>144</v>
      </c>
      <c r="B9" s="79">
        <v>99</v>
      </c>
      <c r="D9" s="83">
        <v>7</v>
      </c>
      <c r="E9" s="83">
        <f t="shared" si="0"/>
        <v>0</v>
      </c>
    </row>
    <row r="10" spans="1:5" ht="12.75">
      <c r="A10" s="74" t="s">
        <v>145</v>
      </c>
      <c r="B10" s="79">
        <v>100</v>
      </c>
      <c r="D10" s="83">
        <v>8</v>
      </c>
      <c r="E10" s="83">
        <f t="shared" si="0"/>
        <v>0</v>
      </c>
    </row>
    <row r="11" spans="1:5" ht="12.75">
      <c r="A11" s="74" t="s">
        <v>147</v>
      </c>
      <c r="B11" s="79">
        <v>0</v>
      </c>
      <c r="D11" s="83">
        <v>9</v>
      </c>
      <c r="E11" s="83">
        <f t="shared" si="0"/>
        <v>0</v>
      </c>
    </row>
    <row r="12" spans="1:5" ht="12.75">
      <c r="A12" s="74" t="s">
        <v>148</v>
      </c>
      <c r="B12" s="79">
        <v>0</v>
      </c>
      <c r="D12" s="83">
        <v>10</v>
      </c>
      <c r="E12" s="83">
        <f t="shared" si="0"/>
        <v>0</v>
      </c>
    </row>
    <row r="13" spans="1:5" ht="12.75">
      <c r="A13" s="74" t="s">
        <v>149</v>
      </c>
      <c r="B13" s="79">
        <v>0</v>
      </c>
      <c r="D13" s="83">
        <v>11</v>
      </c>
      <c r="E13" s="83">
        <f t="shared" si="0"/>
        <v>0</v>
      </c>
    </row>
    <row r="14" spans="1:5" ht="12.75">
      <c r="A14" s="80">
        <v>25</v>
      </c>
      <c r="B14" s="79">
        <v>0</v>
      </c>
      <c r="D14" s="83">
        <v>12</v>
      </c>
      <c r="E14" s="83">
        <f t="shared" si="0"/>
        <v>1</v>
      </c>
    </row>
    <row r="15" spans="1:5" ht="12.75">
      <c r="A15" s="74" t="s">
        <v>151</v>
      </c>
      <c r="B15" s="79">
        <v>0</v>
      </c>
      <c r="D15" s="83">
        <v>13</v>
      </c>
      <c r="E15" s="83">
        <f t="shared" si="0"/>
        <v>1</v>
      </c>
    </row>
    <row r="16" spans="1:5" ht="12.75">
      <c r="A16" s="74" t="s">
        <v>150</v>
      </c>
      <c r="B16" s="79">
        <v>0</v>
      </c>
      <c r="D16" s="83">
        <v>14</v>
      </c>
      <c r="E16" s="83">
        <f t="shared" si="0"/>
        <v>0</v>
      </c>
    </row>
    <row r="17" spans="2:5" ht="12.75">
      <c r="B17" s="79">
        <v>0</v>
      </c>
      <c r="D17" s="83">
        <v>15</v>
      </c>
      <c r="E17" s="83">
        <f t="shared" si="0"/>
        <v>1</v>
      </c>
    </row>
    <row r="18" spans="2:5" ht="12.75">
      <c r="B18" s="79">
        <v>0</v>
      </c>
      <c r="D18" s="83">
        <v>16</v>
      </c>
      <c r="E18" s="83">
        <f t="shared" si="0"/>
        <v>0</v>
      </c>
    </row>
    <row r="19" spans="2:5" ht="12.75">
      <c r="B19" s="79">
        <v>0</v>
      </c>
      <c r="D19" s="83">
        <v>17</v>
      </c>
      <c r="E19" s="83">
        <f t="shared" si="0"/>
        <v>0</v>
      </c>
    </row>
    <row r="20" spans="2:5" ht="12.75">
      <c r="B20" s="79">
        <v>2</v>
      </c>
      <c r="D20" s="83">
        <v>18</v>
      </c>
      <c r="E20" s="83">
        <f t="shared" si="0"/>
        <v>0</v>
      </c>
    </row>
    <row r="21" spans="2:5" ht="12.75">
      <c r="B21" s="79">
        <v>2</v>
      </c>
      <c r="D21" s="83">
        <v>19</v>
      </c>
      <c r="E21" s="83">
        <f t="shared" si="0"/>
        <v>0</v>
      </c>
    </row>
    <row r="22" spans="2:5" ht="12.75">
      <c r="B22" s="79">
        <v>2</v>
      </c>
      <c r="D22" s="83">
        <v>20</v>
      </c>
      <c r="E22" s="83">
        <f t="shared" si="0"/>
        <v>0</v>
      </c>
    </row>
    <row r="23" spans="2:5" ht="12.75">
      <c r="B23" s="79">
        <v>2</v>
      </c>
      <c r="D23" s="83">
        <v>21</v>
      </c>
      <c r="E23" s="83">
        <f t="shared" si="0"/>
        <v>0</v>
      </c>
    </row>
    <row r="24" spans="2:5" ht="12.75">
      <c r="B24" s="79">
        <v>2</v>
      </c>
      <c r="D24" s="83">
        <v>22</v>
      </c>
      <c r="E24" s="83">
        <f t="shared" si="0"/>
        <v>0</v>
      </c>
    </row>
    <row r="25" spans="2:5" ht="12.75">
      <c r="B25" s="79">
        <v>2</v>
      </c>
      <c r="D25" s="83">
        <v>23</v>
      </c>
      <c r="E25" s="83">
        <f t="shared" si="0"/>
        <v>0</v>
      </c>
    </row>
    <row r="26" spans="2:5" ht="12.75">
      <c r="B26" s="81">
        <v>2</v>
      </c>
      <c r="D26" s="83">
        <v>24</v>
      </c>
      <c r="E26" s="83">
        <f t="shared" si="0"/>
        <v>0</v>
      </c>
    </row>
    <row r="27" spans="4:5" ht="12.75">
      <c r="D27" s="83">
        <v>25</v>
      </c>
      <c r="E27" s="83">
        <f t="shared" si="0"/>
        <v>1</v>
      </c>
    </row>
    <row r="28" spans="1:5" ht="12.75">
      <c r="A28" s="84" t="s">
        <v>152</v>
      </c>
      <c r="B28" s="84">
        <f>MEDIAN(B2:B26)</f>
        <v>2</v>
      </c>
      <c r="D28" s="83">
        <v>26</v>
      </c>
      <c r="E28" s="83">
        <f t="shared" si="0"/>
        <v>0</v>
      </c>
    </row>
    <row r="29" spans="1:5" ht="12.75">
      <c r="A29" s="84" t="s">
        <v>18</v>
      </c>
      <c r="B29" s="84">
        <f>AVERAGE(B2:B26)</f>
        <v>21.24</v>
      </c>
      <c r="D29" s="83">
        <v>27</v>
      </c>
      <c r="E29" s="83">
        <f t="shared" si="0"/>
        <v>0</v>
      </c>
    </row>
    <row r="30" spans="1:5" ht="12.75">
      <c r="A30" s="84" t="s">
        <v>153</v>
      </c>
      <c r="B30" s="84">
        <f>STDEV(B2:B26)</f>
        <v>36.01536709054437</v>
      </c>
      <c r="D30" s="83">
        <v>28</v>
      </c>
      <c r="E30" s="83">
        <f t="shared" si="0"/>
        <v>0</v>
      </c>
    </row>
    <row r="31" spans="4:5" ht="12.75">
      <c r="D31" s="83">
        <v>29</v>
      </c>
      <c r="E31" s="83">
        <f t="shared" si="0"/>
        <v>0</v>
      </c>
    </row>
    <row r="32" spans="4:5" ht="12.75">
      <c r="D32" s="83">
        <v>30</v>
      </c>
      <c r="E32" s="83">
        <f t="shared" si="0"/>
        <v>0</v>
      </c>
    </row>
    <row r="33" spans="4:5" ht="12.75">
      <c r="D33" s="83">
        <v>31</v>
      </c>
      <c r="E33" s="83">
        <f t="shared" si="0"/>
        <v>0</v>
      </c>
    </row>
    <row r="34" spans="4:5" ht="12.75">
      <c r="D34" s="83">
        <v>32</v>
      </c>
      <c r="E34" s="83">
        <f t="shared" si="0"/>
        <v>0</v>
      </c>
    </row>
    <row r="35" spans="4:5" ht="12.75">
      <c r="D35" s="83">
        <v>33</v>
      </c>
      <c r="E35" s="83">
        <f t="shared" si="0"/>
        <v>0</v>
      </c>
    </row>
    <row r="36" spans="4:5" ht="12.75">
      <c r="D36" s="83">
        <v>34</v>
      </c>
      <c r="E36" s="83">
        <f t="shared" si="0"/>
        <v>0</v>
      </c>
    </row>
    <row r="37" spans="4:5" ht="12.75">
      <c r="D37" s="83">
        <v>35</v>
      </c>
      <c r="E37" s="83">
        <f t="shared" si="0"/>
        <v>0</v>
      </c>
    </row>
    <row r="38" spans="4:5" ht="12.75">
      <c r="D38" s="83">
        <v>36</v>
      </c>
      <c r="E38" s="83">
        <f t="shared" si="0"/>
        <v>0</v>
      </c>
    </row>
    <row r="39" spans="4:5" ht="12.75">
      <c r="D39" s="83">
        <v>37</v>
      </c>
      <c r="E39" s="83">
        <f t="shared" si="0"/>
        <v>0</v>
      </c>
    </row>
    <row r="40" spans="4:5" ht="12.75">
      <c r="D40" s="83">
        <v>38</v>
      </c>
      <c r="E40" s="83">
        <f t="shared" si="0"/>
        <v>0</v>
      </c>
    </row>
    <row r="41" spans="4:5" ht="12.75">
      <c r="D41" s="83">
        <v>39</v>
      </c>
      <c r="E41" s="83">
        <f t="shared" si="0"/>
        <v>0</v>
      </c>
    </row>
    <row r="42" spans="4:5" ht="12.75">
      <c r="D42" s="83">
        <v>40</v>
      </c>
      <c r="E42" s="83">
        <f t="shared" si="0"/>
        <v>0</v>
      </c>
    </row>
    <row r="43" spans="4:5" ht="12.75">
      <c r="D43" s="83">
        <v>41</v>
      </c>
      <c r="E43" s="83">
        <f t="shared" si="0"/>
        <v>0</v>
      </c>
    </row>
    <row r="44" spans="4:5" ht="12.75">
      <c r="D44" s="83">
        <v>42</v>
      </c>
      <c r="E44" s="83">
        <f t="shared" si="0"/>
        <v>0</v>
      </c>
    </row>
    <row r="45" spans="4:5" ht="12.75">
      <c r="D45" s="83">
        <v>43</v>
      </c>
      <c r="E45" s="83">
        <f t="shared" si="0"/>
        <v>0</v>
      </c>
    </row>
    <row r="46" spans="4:5" ht="12.75">
      <c r="D46" s="83">
        <v>44</v>
      </c>
      <c r="E46" s="83">
        <f t="shared" si="0"/>
        <v>0</v>
      </c>
    </row>
    <row r="47" spans="4:5" ht="12.75">
      <c r="D47" s="83">
        <v>45</v>
      </c>
      <c r="E47" s="83">
        <f t="shared" si="0"/>
        <v>0</v>
      </c>
    </row>
    <row r="48" spans="4:5" ht="12.75">
      <c r="D48" s="83">
        <v>46</v>
      </c>
      <c r="E48" s="83">
        <f t="shared" si="0"/>
        <v>0</v>
      </c>
    </row>
    <row r="49" spans="4:5" ht="12.75">
      <c r="D49" s="83">
        <v>47</v>
      </c>
      <c r="E49" s="83">
        <f t="shared" si="0"/>
        <v>0</v>
      </c>
    </row>
    <row r="50" spans="4:5" ht="12.75">
      <c r="D50" s="83">
        <v>48</v>
      </c>
      <c r="E50" s="83">
        <f t="shared" si="0"/>
        <v>0</v>
      </c>
    </row>
    <row r="51" spans="4:5" ht="12.75">
      <c r="D51" s="83">
        <v>49</v>
      </c>
      <c r="E51" s="83">
        <f t="shared" si="0"/>
        <v>0</v>
      </c>
    </row>
    <row r="52" spans="4:5" ht="12.75">
      <c r="D52" s="83">
        <v>50</v>
      </c>
      <c r="E52" s="83">
        <f t="shared" si="0"/>
        <v>0</v>
      </c>
    </row>
    <row r="53" spans="4:5" ht="12.75">
      <c r="D53" s="83">
        <v>51</v>
      </c>
      <c r="E53" s="83">
        <f t="shared" si="0"/>
        <v>0</v>
      </c>
    </row>
    <row r="54" spans="4:5" ht="12.75">
      <c r="D54" s="83">
        <v>52</v>
      </c>
      <c r="E54" s="83">
        <f t="shared" si="0"/>
        <v>0</v>
      </c>
    </row>
    <row r="55" spans="4:5" ht="12.75">
      <c r="D55" s="83">
        <v>53</v>
      </c>
      <c r="E55" s="83">
        <f t="shared" si="0"/>
        <v>0</v>
      </c>
    </row>
    <row r="56" spans="4:5" ht="12.75">
      <c r="D56" s="83">
        <v>54</v>
      </c>
      <c r="E56" s="83">
        <f t="shared" si="0"/>
        <v>0</v>
      </c>
    </row>
    <row r="57" spans="4:5" ht="12.75">
      <c r="D57" s="83">
        <v>55</v>
      </c>
      <c r="E57" s="83">
        <f t="shared" si="0"/>
        <v>0</v>
      </c>
    </row>
    <row r="58" spans="4:5" ht="12.75">
      <c r="D58" s="83">
        <v>56</v>
      </c>
      <c r="E58" s="83">
        <f t="shared" si="0"/>
        <v>0</v>
      </c>
    </row>
    <row r="59" spans="4:5" ht="12.75">
      <c r="D59" s="83">
        <v>57</v>
      </c>
      <c r="E59" s="83">
        <f t="shared" si="0"/>
        <v>0</v>
      </c>
    </row>
    <row r="60" spans="4:5" ht="12.75">
      <c r="D60" s="83">
        <v>58</v>
      </c>
      <c r="E60" s="83">
        <f t="shared" si="0"/>
        <v>0</v>
      </c>
    </row>
    <row r="61" spans="4:5" ht="12.75">
      <c r="D61" s="83">
        <v>59</v>
      </c>
      <c r="E61" s="83">
        <f t="shared" si="0"/>
        <v>0</v>
      </c>
    </row>
    <row r="62" spans="4:5" ht="12.75">
      <c r="D62" s="83">
        <v>60</v>
      </c>
      <c r="E62" s="83">
        <f t="shared" si="0"/>
        <v>0</v>
      </c>
    </row>
    <row r="63" spans="4:5" ht="12.75">
      <c r="D63" s="83">
        <v>61</v>
      </c>
      <c r="E63" s="83">
        <f t="shared" si="0"/>
        <v>0</v>
      </c>
    </row>
    <row r="64" spans="4:5" ht="12.75">
      <c r="D64" s="83">
        <v>62</v>
      </c>
      <c r="E64" s="83">
        <f t="shared" si="0"/>
        <v>0</v>
      </c>
    </row>
    <row r="65" spans="4:5" ht="12.75">
      <c r="D65" s="83">
        <v>63</v>
      </c>
      <c r="E65" s="83">
        <f t="shared" si="0"/>
        <v>0</v>
      </c>
    </row>
    <row r="66" spans="4:5" ht="12.75">
      <c r="D66" s="83">
        <v>64</v>
      </c>
      <c r="E66" s="83">
        <f t="shared" si="0"/>
        <v>0</v>
      </c>
    </row>
    <row r="67" spans="4:5" ht="12.75">
      <c r="D67" s="83">
        <v>65</v>
      </c>
      <c r="E67" s="83">
        <f aca="true" t="shared" si="1" ref="E67:E102">COUNTIF(B$2:B$26,D67)</f>
        <v>0</v>
      </c>
    </row>
    <row r="68" spans="4:5" ht="12.75">
      <c r="D68" s="83">
        <v>66</v>
      </c>
      <c r="E68" s="83">
        <f t="shared" si="1"/>
        <v>0</v>
      </c>
    </row>
    <row r="69" spans="4:5" ht="12.75">
      <c r="D69" s="83">
        <v>67</v>
      </c>
      <c r="E69" s="83">
        <f t="shared" si="1"/>
        <v>0</v>
      </c>
    </row>
    <row r="70" spans="4:5" ht="12.75">
      <c r="D70" s="83">
        <v>68</v>
      </c>
      <c r="E70" s="83">
        <f t="shared" si="1"/>
        <v>0</v>
      </c>
    </row>
    <row r="71" spans="4:5" ht="12.75">
      <c r="D71" s="83">
        <v>69</v>
      </c>
      <c r="E71" s="83">
        <f t="shared" si="1"/>
        <v>0</v>
      </c>
    </row>
    <row r="72" spans="4:5" ht="12.75">
      <c r="D72" s="83">
        <v>70</v>
      </c>
      <c r="E72" s="83">
        <f t="shared" si="1"/>
        <v>0</v>
      </c>
    </row>
    <row r="73" spans="4:5" ht="12.75">
      <c r="D73" s="83">
        <v>71</v>
      </c>
      <c r="E73" s="83">
        <f t="shared" si="1"/>
        <v>0</v>
      </c>
    </row>
    <row r="74" spans="4:5" ht="12.75">
      <c r="D74" s="83">
        <v>72</v>
      </c>
      <c r="E74" s="83">
        <f t="shared" si="1"/>
        <v>0</v>
      </c>
    </row>
    <row r="75" spans="4:5" ht="12.75">
      <c r="D75" s="83">
        <v>73</v>
      </c>
      <c r="E75" s="83">
        <f t="shared" si="1"/>
        <v>0</v>
      </c>
    </row>
    <row r="76" spans="4:5" ht="12.75">
      <c r="D76" s="83">
        <v>74</v>
      </c>
      <c r="E76" s="83">
        <f t="shared" si="1"/>
        <v>0</v>
      </c>
    </row>
    <row r="77" spans="4:5" ht="12.75">
      <c r="D77" s="83">
        <v>75</v>
      </c>
      <c r="E77" s="83">
        <f t="shared" si="1"/>
        <v>0</v>
      </c>
    </row>
    <row r="78" spans="4:5" ht="12.75">
      <c r="D78" s="83">
        <v>76</v>
      </c>
      <c r="E78" s="83">
        <f t="shared" si="1"/>
        <v>0</v>
      </c>
    </row>
    <row r="79" spans="4:5" ht="12.75">
      <c r="D79" s="83">
        <v>77</v>
      </c>
      <c r="E79" s="83">
        <f t="shared" si="1"/>
        <v>1</v>
      </c>
    </row>
    <row r="80" spans="4:5" ht="12.75">
      <c r="D80" s="83">
        <v>78</v>
      </c>
      <c r="E80" s="83">
        <f t="shared" si="1"/>
        <v>0</v>
      </c>
    </row>
    <row r="81" spans="4:5" ht="12.75">
      <c r="D81" s="83">
        <v>79</v>
      </c>
      <c r="E81" s="83">
        <f t="shared" si="1"/>
        <v>0</v>
      </c>
    </row>
    <row r="82" spans="4:5" ht="12.75">
      <c r="D82" s="83">
        <v>80</v>
      </c>
      <c r="E82" s="83">
        <f t="shared" si="1"/>
        <v>0</v>
      </c>
    </row>
    <row r="83" spans="4:5" ht="12.75">
      <c r="D83" s="83">
        <v>81</v>
      </c>
      <c r="E83" s="83">
        <f t="shared" si="1"/>
        <v>0</v>
      </c>
    </row>
    <row r="84" spans="4:5" ht="12.75">
      <c r="D84" s="83">
        <v>82</v>
      </c>
      <c r="E84" s="83">
        <f t="shared" si="1"/>
        <v>0</v>
      </c>
    </row>
    <row r="85" spans="4:5" ht="12.75">
      <c r="D85" s="83">
        <v>83</v>
      </c>
      <c r="E85" s="83">
        <f t="shared" si="1"/>
        <v>0</v>
      </c>
    </row>
    <row r="86" spans="4:5" ht="12.75">
      <c r="D86" s="83">
        <v>84</v>
      </c>
      <c r="E86" s="83">
        <f t="shared" si="1"/>
        <v>0</v>
      </c>
    </row>
    <row r="87" spans="4:5" ht="12.75">
      <c r="D87" s="83">
        <v>85</v>
      </c>
      <c r="E87" s="83">
        <f t="shared" si="1"/>
        <v>0</v>
      </c>
    </row>
    <row r="88" spans="4:5" ht="12.75">
      <c r="D88" s="83">
        <v>86</v>
      </c>
      <c r="E88" s="83">
        <f t="shared" si="1"/>
        <v>0</v>
      </c>
    </row>
    <row r="89" spans="4:5" ht="12.75">
      <c r="D89" s="83">
        <v>87</v>
      </c>
      <c r="E89" s="83">
        <f t="shared" si="1"/>
        <v>0</v>
      </c>
    </row>
    <row r="90" spans="4:5" ht="12.75">
      <c r="D90" s="83">
        <v>88</v>
      </c>
      <c r="E90" s="83">
        <f t="shared" si="1"/>
        <v>2</v>
      </c>
    </row>
    <row r="91" spans="4:5" ht="12.75">
      <c r="D91" s="83">
        <v>89</v>
      </c>
      <c r="E91" s="83">
        <f t="shared" si="1"/>
        <v>0</v>
      </c>
    </row>
    <row r="92" spans="4:5" ht="12.75">
      <c r="D92" s="83">
        <v>90</v>
      </c>
      <c r="E92" s="83">
        <f t="shared" si="1"/>
        <v>0</v>
      </c>
    </row>
    <row r="93" spans="4:5" ht="12.75">
      <c r="D93" s="83">
        <v>91</v>
      </c>
      <c r="E93" s="83">
        <f t="shared" si="1"/>
        <v>0</v>
      </c>
    </row>
    <row r="94" spans="4:5" ht="12.75">
      <c r="D94" s="83">
        <v>92</v>
      </c>
      <c r="E94" s="83">
        <f t="shared" si="1"/>
        <v>0</v>
      </c>
    </row>
    <row r="95" spans="4:5" ht="12.75">
      <c r="D95" s="83">
        <v>93</v>
      </c>
      <c r="E95" s="83">
        <f t="shared" si="1"/>
        <v>0</v>
      </c>
    </row>
    <row r="96" spans="4:5" ht="12.75">
      <c r="D96" s="83">
        <v>94</v>
      </c>
      <c r="E96" s="83">
        <f t="shared" si="1"/>
        <v>0</v>
      </c>
    </row>
    <row r="97" spans="4:5" ht="12.75">
      <c r="D97" s="83">
        <v>95</v>
      </c>
      <c r="E97" s="83">
        <f t="shared" si="1"/>
        <v>0</v>
      </c>
    </row>
    <row r="98" spans="4:5" ht="12.75">
      <c r="D98" s="83">
        <v>96</v>
      </c>
      <c r="E98" s="83">
        <f t="shared" si="1"/>
        <v>0</v>
      </c>
    </row>
    <row r="99" spans="4:5" ht="12.75">
      <c r="D99" s="83">
        <v>97</v>
      </c>
      <c r="E99" s="83">
        <f t="shared" si="1"/>
        <v>0</v>
      </c>
    </row>
    <row r="100" spans="4:5" ht="12.75">
      <c r="D100" s="83">
        <v>98</v>
      </c>
      <c r="E100" s="83">
        <f t="shared" si="1"/>
        <v>0</v>
      </c>
    </row>
    <row r="101" spans="4:5" ht="12.75">
      <c r="D101" s="83">
        <v>99</v>
      </c>
      <c r="E101" s="83">
        <f t="shared" si="1"/>
        <v>1</v>
      </c>
    </row>
    <row r="102" spans="4:5" ht="12.75">
      <c r="D102" s="83">
        <v>100</v>
      </c>
      <c r="E102" s="83">
        <f t="shared" si="1"/>
        <v>1</v>
      </c>
    </row>
    <row r="104" spans="4:5" ht="12.75">
      <c r="D104" s="83" t="s">
        <v>146</v>
      </c>
      <c r="E104" s="83">
        <f>SUM(E2:E102)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D3" sqref="D3"/>
    </sheetView>
  </sheetViews>
  <sheetFormatPr defaultColWidth="9.140625" defaultRowHeight="12.75"/>
  <cols>
    <col min="1" max="1" width="11.8515625" style="86" customWidth="1"/>
    <col min="2" max="3" width="30.7109375" style="86" customWidth="1"/>
    <col min="4" max="16384" width="9.140625" style="86" customWidth="1"/>
  </cols>
  <sheetData>
    <row r="1" ht="16.5">
      <c r="A1" s="86" t="s">
        <v>163</v>
      </c>
    </row>
    <row r="2" ht="16.5">
      <c r="A2" s="86" t="s">
        <v>162</v>
      </c>
    </row>
    <row r="3" spans="1:3" s="89" customFormat="1" ht="16.5">
      <c r="A3" s="87" t="s">
        <v>159</v>
      </c>
      <c r="B3" s="88" t="s">
        <v>27</v>
      </c>
      <c r="C3" s="88" t="s">
        <v>160</v>
      </c>
    </row>
    <row r="4" spans="1:3" ht="16.5">
      <c r="A4" s="90">
        <v>1</v>
      </c>
      <c r="B4" s="90"/>
      <c r="C4" s="90"/>
    </row>
    <row r="5" spans="1:3" ht="16.5">
      <c r="A5" s="90">
        <v>2</v>
      </c>
      <c r="B5" s="90"/>
      <c r="C5" s="90"/>
    </row>
    <row r="6" spans="1:3" ht="16.5">
      <c r="A6" s="90">
        <v>3</v>
      </c>
      <c r="B6" s="90"/>
      <c r="C6" s="90"/>
    </row>
    <row r="7" spans="1:3" ht="16.5">
      <c r="A7" s="90">
        <v>4</v>
      </c>
      <c r="B7" s="90"/>
      <c r="C7" s="90"/>
    </row>
    <row r="8" spans="1:3" ht="16.5">
      <c r="A8" s="90">
        <v>5</v>
      </c>
      <c r="B8" s="90"/>
      <c r="C8" s="90"/>
    </row>
    <row r="9" spans="1:3" ht="16.5">
      <c r="A9" s="90">
        <v>6</v>
      </c>
      <c r="B9" s="90"/>
      <c r="C9" s="90"/>
    </row>
    <row r="10" spans="1:3" ht="16.5">
      <c r="A10" s="90">
        <v>7</v>
      </c>
      <c r="B10" s="90"/>
      <c r="C10" s="90"/>
    </row>
    <row r="11" spans="1:3" ht="16.5">
      <c r="A11" s="90">
        <v>8</v>
      </c>
      <c r="B11" s="90"/>
      <c r="C11" s="90"/>
    </row>
    <row r="12" spans="1:3" ht="16.5">
      <c r="A12" s="90">
        <v>9</v>
      </c>
      <c r="B12" s="90"/>
      <c r="C12" s="90"/>
    </row>
    <row r="13" spans="1:3" ht="16.5">
      <c r="A13" s="90">
        <v>10</v>
      </c>
      <c r="B13" s="90"/>
      <c r="C13" s="90"/>
    </row>
    <row r="14" spans="1:3" ht="16.5">
      <c r="A14" s="90">
        <v>11</v>
      </c>
      <c r="B14" s="90"/>
      <c r="C14" s="90"/>
    </row>
    <row r="15" spans="1:3" ht="16.5">
      <c r="A15" s="90">
        <v>12</v>
      </c>
      <c r="B15" s="90"/>
      <c r="C15" s="90"/>
    </row>
    <row r="16" spans="1:3" ht="16.5">
      <c r="A16" s="90">
        <v>13</v>
      </c>
      <c r="B16" s="90"/>
      <c r="C16" s="90"/>
    </row>
    <row r="17" spans="1:3" ht="16.5">
      <c r="A17" s="90">
        <v>14</v>
      </c>
      <c r="B17" s="90"/>
      <c r="C17" s="90"/>
    </row>
    <row r="18" spans="1:3" ht="16.5">
      <c r="A18" s="90">
        <v>15</v>
      </c>
      <c r="B18" s="90"/>
      <c r="C18" s="90"/>
    </row>
    <row r="19" spans="1:3" ht="16.5">
      <c r="A19" s="90">
        <v>16</v>
      </c>
      <c r="B19" s="90"/>
      <c r="C19" s="90"/>
    </row>
    <row r="20" spans="1:3" ht="16.5">
      <c r="A20" s="90">
        <v>17</v>
      </c>
      <c r="B20" s="90"/>
      <c r="C20" s="90"/>
    </row>
    <row r="21" spans="1:3" ht="16.5">
      <c r="A21" s="90">
        <v>18</v>
      </c>
      <c r="B21" s="90"/>
      <c r="C21" s="90"/>
    </row>
    <row r="22" spans="1:18" ht="18">
      <c r="A22" s="90">
        <v>19</v>
      </c>
      <c r="B22" s="90"/>
      <c r="C22" s="90"/>
      <c r="R22" s="1"/>
    </row>
    <row r="23" spans="1:3" ht="16.5">
      <c r="A23" s="90">
        <v>20</v>
      </c>
      <c r="B23" s="90"/>
      <c r="C23" s="90"/>
    </row>
    <row r="24" spans="1:3" s="89" customFormat="1" ht="16.5">
      <c r="A24" s="87" t="s">
        <v>161</v>
      </c>
      <c r="B24" s="88" t="s">
        <v>27</v>
      </c>
      <c r="C24" s="88" t="s">
        <v>160</v>
      </c>
    </row>
    <row r="25" spans="1:3" ht="16.5">
      <c r="A25" s="90">
        <v>1</v>
      </c>
      <c r="B25" s="90"/>
      <c r="C25" s="90"/>
    </row>
    <row r="26" spans="1:3" ht="16.5">
      <c r="A26" s="90">
        <v>2</v>
      </c>
      <c r="B26" s="90"/>
      <c r="C26" s="90"/>
    </row>
    <row r="27" spans="1:3" ht="16.5">
      <c r="A27" s="90">
        <v>3</v>
      </c>
      <c r="B27" s="90"/>
      <c r="C27" s="90"/>
    </row>
    <row r="28" spans="1:3" ht="16.5">
      <c r="A28" s="90">
        <v>4</v>
      </c>
      <c r="B28" s="90"/>
      <c r="C28" s="90"/>
    </row>
    <row r="29" spans="1:3" ht="16.5">
      <c r="A29" s="90">
        <v>5</v>
      </c>
      <c r="B29" s="90"/>
      <c r="C29" s="90"/>
    </row>
    <row r="30" spans="1:3" ht="16.5">
      <c r="A30" s="90">
        <v>6</v>
      </c>
      <c r="B30" s="90"/>
      <c r="C30" s="90"/>
    </row>
    <row r="31" spans="1:3" ht="16.5">
      <c r="A31" s="90">
        <v>7</v>
      </c>
      <c r="B31" s="90"/>
      <c r="C31" s="90"/>
    </row>
    <row r="32" spans="1:3" ht="16.5">
      <c r="A32" s="90">
        <v>8</v>
      </c>
      <c r="B32" s="90"/>
      <c r="C32" s="90"/>
    </row>
    <row r="33" spans="1:3" ht="16.5">
      <c r="A33" s="90">
        <v>9</v>
      </c>
      <c r="B33" s="90"/>
      <c r="C33" s="90"/>
    </row>
    <row r="34" spans="1:3" ht="16.5">
      <c r="A34" s="90">
        <v>10</v>
      </c>
      <c r="B34" s="90"/>
      <c r="C34" s="90"/>
    </row>
    <row r="35" spans="1:3" ht="16.5">
      <c r="A35" s="90">
        <v>11</v>
      </c>
      <c r="B35" s="90"/>
      <c r="C35" s="90"/>
    </row>
    <row r="36" spans="1:3" ht="16.5">
      <c r="A36" s="90">
        <v>12</v>
      </c>
      <c r="B36" s="90"/>
      <c r="C36" s="90"/>
    </row>
    <row r="37" spans="1:3" ht="16.5">
      <c r="A37" s="90">
        <v>13</v>
      </c>
      <c r="B37" s="90"/>
      <c r="C37" s="90"/>
    </row>
    <row r="38" spans="1:3" ht="16.5">
      <c r="A38" s="90">
        <v>14</v>
      </c>
      <c r="B38" s="90"/>
      <c r="C38" s="90"/>
    </row>
    <row r="39" spans="1:3" ht="16.5">
      <c r="A39" s="90">
        <v>15</v>
      </c>
      <c r="B39" s="90"/>
      <c r="C39" s="90"/>
    </row>
    <row r="40" spans="1:3" ht="16.5">
      <c r="A40" s="90">
        <v>16</v>
      </c>
      <c r="B40" s="90"/>
      <c r="C40" s="90"/>
    </row>
    <row r="41" spans="1:3" ht="16.5">
      <c r="A41" s="90">
        <v>17</v>
      </c>
      <c r="B41" s="90"/>
      <c r="C41" s="90"/>
    </row>
    <row r="42" spans="1:3" ht="16.5">
      <c r="A42" s="90">
        <v>18</v>
      </c>
      <c r="B42" s="90"/>
      <c r="C42" s="90"/>
    </row>
    <row r="43" spans="1:3" ht="16.5">
      <c r="A43" s="90">
        <v>19</v>
      </c>
      <c r="B43" s="90"/>
      <c r="C43" s="90"/>
    </row>
    <row r="44" spans="1:3" ht="16.5">
      <c r="A44" s="90">
        <v>20</v>
      </c>
      <c r="B44" s="90"/>
      <c r="C44" s="90"/>
    </row>
  </sheetData>
  <printOptions/>
  <pageMargins left="0.62" right="0.43" top="0.1968503937007874" bottom="0.1968503937007874" header="0.0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Q11" sqref="Q11"/>
    </sheetView>
  </sheetViews>
  <sheetFormatPr defaultColWidth="9.140625" defaultRowHeight="24.75" customHeight="1"/>
  <cols>
    <col min="1" max="1" width="5.00390625" style="0" customWidth="1"/>
    <col min="2" max="2" width="16.8515625" style="0" customWidth="1"/>
    <col min="3" max="3" width="7.7109375" style="0" customWidth="1"/>
    <col min="4" max="6" width="12.7109375" style="0" customWidth="1"/>
    <col min="7" max="7" width="0.13671875" style="0" customWidth="1"/>
    <col min="8" max="11" width="9.140625" style="0" hidden="1" customWidth="1"/>
    <col min="12" max="12" width="9.421875" style="0" hidden="1" customWidth="1"/>
    <col min="13" max="15" width="9.140625" style="0" hidden="1" customWidth="1"/>
  </cols>
  <sheetData>
    <row r="1" spans="1:6" ht="24.75" customHeight="1">
      <c r="A1" s="105" t="s">
        <v>210</v>
      </c>
      <c r="B1" s="105"/>
      <c r="C1" s="105"/>
      <c r="D1" s="105"/>
      <c r="E1" s="105"/>
      <c r="F1" s="105"/>
    </row>
    <row r="2" spans="1:6" ht="24.75" customHeight="1">
      <c r="A2" s="105" t="s">
        <v>211</v>
      </c>
      <c r="B2" s="105"/>
      <c r="C2" s="105"/>
      <c r="D2" s="105"/>
      <c r="E2" s="105"/>
      <c r="F2" s="105"/>
    </row>
    <row r="3" spans="1:6" ht="24.75" customHeight="1" thickBot="1">
      <c r="A3" t="s">
        <v>212</v>
      </c>
      <c r="B3" s="105"/>
      <c r="C3" s="105"/>
      <c r="D3" s="105"/>
      <c r="E3" s="105"/>
      <c r="F3" s="105"/>
    </row>
    <row r="4" spans="1:6" s="106" customFormat="1" ht="24.75" customHeight="1">
      <c r="A4" s="108" t="s">
        <v>171</v>
      </c>
      <c r="B4" s="109" t="s">
        <v>169</v>
      </c>
      <c r="C4" s="109" t="s">
        <v>30</v>
      </c>
      <c r="D4" s="109" t="s">
        <v>27</v>
      </c>
      <c r="E4" s="109" t="s">
        <v>160</v>
      </c>
      <c r="F4" s="110" t="s">
        <v>170</v>
      </c>
    </row>
    <row r="5" spans="1:6" ht="24.75" customHeight="1">
      <c r="A5" s="111">
        <v>1</v>
      </c>
      <c r="B5" s="107"/>
      <c r="C5" s="107"/>
      <c r="D5" s="107"/>
      <c r="E5" s="107"/>
      <c r="F5" s="112"/>
    </row>
    <row r="6" spans="1:6" ht="24.75" customHeight="1">
      <c r="A6" s="111">
        <v>2</v>
      </c>
      <c r="B6" s="107"/>
      <c r="C6" s="107"/>
      <c r="D6" s="107"/>
      <c r="E6" s="107"/>
      <c r="F6" s="112"/>
    </row>
    <row r="7" spans="1:6" ht="24.75" customHeight="1">
      <c r="A7" s="111">
        <v>3</v>
      </c>
      <c r="B7" s="107"/>
      <c r="C7" s="107"/>
      <c r="D7" s="107"/>
      <c r="E7" s="107"/>
      <c r="F7" s="112"/>
    </row>
    <row r="8" spans="1:6" ht="24.75" customHeight="1">
      <c r="A8" s="111">
        <v>4</v>
      </c>
      <c r="B8" s="107"/>
      <c r="C8" s="107"/>
      <c r="D8" s="107"/>
      <c r="E8" s="107"/>
      <c r="F8" s="112"/>
    </row>
    <row r="9" spans="1:6" ht="24.75" customHeight="1">
      <c r="A9" s="111">
        <v>5</v>
      </c>
      <c r="B9" s="107"/>
      <c r="C9" s="107"/>
      <c r="D9" s="107"/>
      <c r="E9" s="107"/>
      <c r="F9" s="112"/>
    </row>
    <row r="10" spans="1:6" ht="24.75" customHeight="1">
      <c r="A10" s="111">
        <v>6</v>
      </c>
      <c r="B10" s="107"/>
      <c r="C10" s="107"/>
      <c r="D10" s="107"/>
      <c r="E10" s="107"/>
      <c r="F10" s="112"/>
    </row>
    <row r="11" spans="1:6" ht="24.75" customHeight="1">
      <c r="A11" s="111">
        <v>7</v>
      </c>
      <c r="B11" s="107"/>
      <c r="C11" s="107"/>
      <c r="D11" s="107"/>
      <c r="E11" s="107"/>
      <c r="F11" s="112"/>
    </row>
    <row r="12" spans="1:6" ht="24.75" customHeight="1">
      <c r="A12" s="111">
        <v>8</v>
      </c>
      <c r="B12" s="107"/>
      <c r="C12" s="107"/>
      <c r="D12" s="107"/>
      <c r="E12" s="107"/>
      <c r="F12" s="112"/>
    </row>
    <row r="13" spans="1:6" ht="24.75" customHeight="1">
      <c r="A13" s="111">
        <v>9</v>
      </c>
      <c r="B13" s="107"/>
      <c r="C13" s="107"/>
      <c r="D13" s="107"/>
      <c r="E13" s="107"/>
      <c r="F13" s="112"/>
    </row>
    <row r="14" spans="1:6" ht="24.75" customHeight="1">
      <c r="A14" s="111">
        <v>10</v>
      </c>
      <c r="B14" s="107"/>
      <c r="C14" s="107"/>
      <c r="D14" s="107"/>
      <c r="E14" s="107"/>
      <c r="F14" s="112"/>
    </row>
    <row r="15" spans="1:6" ht="24.75" customHeight="1">
      <c r="A15" s="111">
        <v>11</v>
      </c>
      <c r="B15" s="107"/>
      <c r="C15" s="107"/>
      <c r="D15" s="107"/>
      <c r="E15" s="107"/>
      <c r="F15" s="112"/>
    </row>
    <row r="16" spans="1:6" ht="24.75" customHeight="1">
      <c r="A16" s="111">
        <v>12</v>
      </c>
      <c r="B16" s="107"/>
      <c r="C16" s="107"/>
      <c r="D16" s="107"/>
      <c r="E16" s="107"/>
      <c r="F16" s="112"/>
    </row>
    <row r="17" spans="1:6" ht="24.75" customHeight="1">
      <c r="A17" s="111">
        <v>13</v>
      </c>
      <c r="B17" s="107"/>
      <c r="C17" s="107"/>
      <c r="D17" s="107"/>
      <c r="E17" s="107"/>
      <c r="F17" s="112"/>
    </row>
    <row r="18" spans="1:6" ht="24.75" customHeight="1">
      <c r="A18" s="111">
        <v>14</v>
      </c>
      <c r="B18" s="107"/>
      <c r="C18" s="107"/>
      <c r="D18" s="107"/>
      <c r="E18" s="107"/>
      <c r="F18" s="112"/>
    </row>
    <row r="19" spans="1:6" ht="24.75" customHeight="1">
      <c r="A19" s="111">
        <v>15</v>
      </c>
      <c r="B19" s="107"/>
      <c r="C19" s="107"/>
      <c r="D19" s="107"/>
      <c r="E19" s="107"/>
      <c r="F19" s="112"/>
    </row>
    <row r="20" spans="1:6" ht="24.75" customHeight="1">
      <c r="A20" s="111">
        <v>16</v>
      </c>
      <c r="B20" s="107"/>
      <c r="C20" s="107"/>
      <c r="D20" s="107"/>
      <c r="E20" s="107"/>
      <c r="F20" s="112"/>
    </row>
    <row r="21" spans="1:6" ht="24.75" customHeight="1">
      <c r="A21" s="111">
        <v>17</v>
      </c>
      <c r="B21" s="107"/>
      <c r="C21" s="107"/>
      <c r="D21" s="107"/>
      <c r="E21" s="107"/>
      <c r="F21" s="112"/>
    </row>
    <row r="22" spans="1:6" ht="24.75" customHeight="1">
      <c r="A22" s="111">
        <v>18</v>
      </c>
      <c r="B22" s="107"/>
      <c r="C22" s="107"/>
      <c r="D22" s="107"/>
      <c r="E22" s="107"/>
      <c r="F22" s="112"/>
    </row>
    <row r="23" spans="1:6" ht="24.75" customHeight="1">
      <c r="A23" s="111">
        <v>19</v>
      </c>
      <c r="B23" s="107"/>
      <c r="C23" s="107"/>
      <c r="D23" s="107"/>
      <c r="E23" s="107"/>
      <c r="F23" s="112"/>
    </row>
    <row r="24" spans="1:6" ht="24.75" customHeight="1">
      <c r="A24" s="111">
        <v>20</v>
      </c>
      <c r="B24" s="107"/>
      <c r="C24" s="107"/>
      <c r="D24" s="107"/>
      <c r="E24" s="107"/>
      <c r="F24" s="112"/>
    </row>
    <row r="25" spans="1:6" ht="24.75" customHeight="1">
      <c r="A25" s="111">
        <v>21</v>
      </c>
      <c r="B25" s="107"/>
      <c r="C25" s="107"/>
      <c r="D25" s="107"/>
      <c r="E25" s="107"/>
      <c r="F25" s="112"/>
    </row>
    <row r="26" spans="1:6" ht="24.75" customHeight="1">
      <c r="A26" s="111">
        <v>22</v>
      </c>
      <c r="B26" s="107"/>
      <c r="C26" s="107"/>
      <c r="D26" s="107"/>
      <c r="E26" s="107"/>
      <c r="F26" s="112"/>
    </row>
    <row r="27" spans="1:6" ht="24.75" customHeight="1">
      <c r="A27" s="111">
        <v>23</v>
      </c>
      <c r="B27" s="107"/>
      <c r="C27" s="107"/>
      <c r="D27" s="107"/>
      <c r="E27" s="107"/>
      <c r="F27" s="112"/>
    </row>
    <row r="28" spans="1:6" ht="24.75" customHeight="1">
      <c r="A28" s="111">
        <v>24</v>
      </c>
      <c r="B28" s="107"/>
      <c r="C28" s="107"/>
      <c r="D28" s="107"/>
      <c r="E28" s="107"/>
      <c r="F28" s="112"/>
    </row>
    <row r="29" spans="1:6" ht="24.75" customHeight="1" thickBot="1">
      <c r="A29" s="113">
        <v>25</v>
      </c>
      <c r="B29" s="114"/>
      <c r="C29" s="114"/>
      <c r="D29" s="114"/>
      <c r="E29" s="114"/>
      <c r="F29" s="115"/>
    </row>
  </sheetData>
  <printOptions gridLines="1"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B12" sqref="B12"/>
    </sheetView>
  </sheetViews>
  <sheetFormatPr defaultColWidth="9.140625" defaultRowHeight="12.75"/>
  <cols>
    <col min="1" max="1" width="3.00390625" style="0" customWidth="1"/>
    <col min="3" max="3" width="6.421875" style="0" customWidth="1"/>
    <col min="4" max="6" width="5.7109375" style="0" customWidth="1"/>
    <col min="8" max="8" width="5.7109375" style="93" customWidth="1"/>
    <col min="9" max="9" width="8.8515625" style="0" customWidth="1"/>
    <col min="10" max="10" width="6.28125" style="0" customWidth="1"/>
    <col min="11" max="11" width="5.00390625" style="0" customWidth="1"/>
    <col min="12" max="12" width="8.28125" style="0" customWidth="1"/>
  </cols>
  <sheetData>
    <row r="1" spans="1:12" ht="13.5" thickBot="1">
      <c r="A1" s="96" t="s">
        <v>171</v>
      </c>
      <c r="B1" s="97" t="s">
        <v>169</v>
      </c>
      <c r="C1" s="97" t="s">
        <v>30</v>
      </c>
      <c r="D1" s="98" t="s">
        <v>27</v>
      </c>
      <c r="E1" s="98" t="s">
        <v>160</v>
      </c>
      <c r="F1" s="99" t="s">
        <v>170</v>
      </c>
      <c r="G1" s="95"/>
      <c r="H1" s="91" t="s">
        <v>12</v>
      </c>
      <c r="I1" s="91" t="s">
        <v>173</v>
      </c>
      <c r="J1" s="91" t="s">
        <v>192</v>
      </c>
      <c r="K1" s="91" t="s">
        <v>174</v>
      </c>
      <c r="L1" s="91" t="s">
        <v>172</v>
      </c>
    </row>
    <row r="2" spans="1:12" ht="12.75">
      <c r="A2" s="116">
        <v>1</v>
      </c>
      <c r="B2" s="117" t="s">
        <v>219</v>
      </c>
      <c r="C2" s="117" t="s">
        <v>207</v>
      </c>
      <c r="D2" s="117">
        <v>53</v>
      </c>
      <c r="E2" s="117">
        <v>77</v>
      </c>
      <c r="F2" s="118">
        <v>93</v>
      </c>
      <c r="G2" t="s">
        <v>193</v>
      </c>
      <c r="H2" s="93" t="s">
        <v>27</v>
      </c>
      <c r="I2" s="92">
        <v>1</v>
      </c>
      <c r="J2" s="92" t="str">
        <f>B2</f>
        <v>Mike</v>
      </c>
      <c r="K2" s="92">
        <v>1</v>
      </c>
      <c r="L2">
        <f aca="true" t="shared" si="0" ref="L2:L21">D2</f>
        <v>53</v>
      </c>
    </row>
    <row r="3" spans="1:12" ht="12.75">
      <c r="A3" s="100">
        <v>2</v>
      </c>
      <c r="B3" s="94" t="s">
        <v>220</v>
      </c>
      <c r="C3" s="94" t="s">
        <v>208</v>
      </c>
      <c r="D3" s="94">
        <v>70</v>
      </c>
      <c r="E3" s="94">
        <v>100</v>
      </c>
      <c r="F3" s="101">
        <v>90</v>
      </c>
      <c r="G3" s="92" t="s">
        <v>194</v>
      </c>
      <c r="H3" s="93" t="s">
        <v>27</v>
      </c>
      <c r="I3" s="92">
        <v>1</v>
      </c>
      <c r="J3" s="92" t="str">
        <f aca="true" t="shared" si="1" ref="J3:J21">B3</f>
        <v>Sorry</v>
      </c>
      <c r="K3" s="92">
        <v>1</v>
      </c>
      <c r="L3">
        <f t="shared" si="0"/>
        <v>70</v>
      </c>
    </row>
    <row r="4" spans="1:12" ht="12.75">
      <c r="A4" s="100">
        <v>3</v>
      </c>
      <c r="B4" s="94" t="s">
        <v>221</v>
      </c>
      <c r="C4" s="94" t="s">
        <v>201</v>
      </c>
      <c r="D4" s="94">
        <v>60</v>
      </c>
      <c r="E4" s="94">
        <v>80</v>
      </c>
      <c r="F4" s="101">
        <v>80</v>
      </c>
      <c r="G4" s="92" t="s">
        <v>204</v>
      </c>
      <c r="H4" s="93" t="s">
        <v>27</v>
      </c>
      <c r="I4" s="92">
        <v>1</v>
      </c>
      <c r="J4" s="92" t="str">
        <f t="shared" si="1"/>
        <v>but</v>
      </c>
      <c r="K4" s="92">
        <v>1</v>
      </c>
      <c r="L4">
        <f t="shared" si="0"/>
        <v>60</v>
      </c>
    </row>
    <row r="5" spans="1:12" ht="12.75">
      <c r="A5" s="100">
        <v>4</v>
      </c>
      <c r="B5" s="94" t="s">
        <v>222</v>
      </c>
      <c r="C5" s="94" t="s">
        <v>209</v>
      </c>
      <c r="D5" s="94">
        <v>70</v>
      </c>
      <c r="E5" s="94">
        <v>60</v>
      </c>
      <c r="F5" s="101">
        <v>70</v>
      </c>
      <c r="G5" s="92" t="s">
        <v>195</v>
      </c>
      <c r="H5" s="93" t="s">
        <v>27</v>
      </c>
      <c r="I5" s="92">
        <v>1</v>
      </c>
      <c r="J5" s="92" t="str">
        <f t="shared" si="1"/>
        <v>this</v>
      </c>
      <c r="K5" s="92">
        <v>1</v>
      </c>
      <c r="L5">
        <f t="shared" si="0"/>
        <v>70</v>
      </c>
    </row>
    <row r="6" spans="1:12" ht="12.75">
      <c r="A6" s="100">
        <v>5</v>
      </c>
      <c r="B6" s="94" t="s">
        <v>223</v>
      </c>
      <c r="C6" s="94"/>
      <c r="D6" s="94">
        <v>60</v>
      </c>
      <c r="E6" s="94">
        <v>30</v>
      </c>
      <c r="F6" s="101">
        <v>90</v>
      </c>
      <c r="G6" s="92" t="s">
        <v>196</v>
      </c>
      <c r="H6" s="93" t="s">
        <v>27</v>
      </c>
      <c r="I6" s="92">
        <v>1</v>
      </c>
      <c r="J6" s="92" t="str">
        <f t="shared" si="1"/>
        <v>has</v>
      </c>
      <c r="K6" s="92">
        <v>1</v>
      </c>
      <c r="L6">
        <f t="shared" si="0"/>
        <v>60</v>
      </c>
    </row>
    <row r="7" spans="1:12" ht="12.75">
      <c r="A7" s="100">
        <v>6</v>
      </c>
      <c r="B7" s="94" t="s">
        <v>144</v>
      </c>
      <c r="C7" s="94"/>
      <c r="D7" s="94">
        <v>60</v>
      </c>
      <c r="E7" s="94">
        <v>50</v>
      </c>
      <c r="F7" s="101">
        <v>90</v>
      </c>
      <c r="G7" s="92" t="s">
        <v>197</v>
      </c>
      <c r="H7" s="93" t="s">
        <v>27</v>
      </c>
      <c r="I7" s="92">
        <v>1</v>
      </c>
      <c r="J7" s="92" t="str">
        <f t="shared" si="1"/>
        <v>only</v>
      </c>
      <c r="K7" s="92">
        <v>1</v>
      </c>
      <c r="L7">
        <f t="shared" si="0"/>
        <v>60</v>
      </c>
    </row>
    <row r="8" spans="1:12" ht="12.75">
      <c r="A8" s="100">
        <v>7</v>
      </c>
      <c r="B8" s="94" t="s">
        <v>224</v>
      </c>
      <c r="C8" s="94"/>
      <c r="D8" s="94">
        <v>80</v>
      </c>
      <c r="E8" s="94">
        <v>90</v>
      </c>
      <c r="F8" s="101">
        <v>80</v>
      </c>
      <c r="G8" s="92" t="s">
        <v>198</v>
      </c>
      <c r="H8" s="93" t="s">
        <v>27</v>
      </c>
      <c r="I8" s="92">
        <v>1</v>
      </c>
      <c r="J8" s="92" t="str">
        <f t="shared" si="1"/>
        <v>the </v>
      </c>
      <c r="K8" s="92">
        <v>1</v>
      </c>
      <c r="L8">
        <f t="shared" si="0"/>
        <v>80</v>
      </c>
    </row>
    <row r="9" spans="1:12" ht="12.75">
      <c r="A9" s="100">
        <v>8</v>
      </c>
      <c r="B9" s="94" t="s">
        <v>225</v>
      </c>
      <c r="C9" s="94"/>
      <c r="D9" s="94">
        <v>80</v>
      </c>
      <c r="E9" s="94">
        <v>70</v>
      </c>
      <c r="F9" s="101">
        <v>80</v>
      </c>
      <c r="G9" s="92" t="s">
        <v>199</v>
      </c>
      <c r="H9" s="93" t="s">
        <v>27</v>
      </c>
      <c r="I9" s="92">
        <v>1</v>
      </c>
      <c r="J9" s="92" t="str">
        <f t="shared" si="1"/>
        <v>first 20</v>
      </c>
      <c r="K9" s="92">
        <v>1</v>
      </c>
      <c r="L9">
        <f t="shared" si="0"/>
        <v>80</v>
      </c>
    </row>
    <row r="10" spans="1:12" ht="12.75">
      <c r="A10" s="100">
        <v>9</v>
      </c>
      <c r="B10" s="94" t="s">
        <v>226</v>
      </c>
      <c r="C10" s="94"/>
      <c r="D10" s="94">
        <v>80</v>
      </c>
      <c r="E10" s="94">
        <v>50</v>
      </c>
      <c r="F10" s="101">
        <v>70</v>
      </c>
      <c r="G10" s="92" t="s">
        <v>200</v>
      </c>
      <c r="H10" s="93" t="s">
        <v>27</v>
      </c>
      <c r="I10" s="92">
        <v>1</v>
      </c>
      <c r="J10" s="92" t="str">
        <f t="shared" si="1"/>
        <v>people</v>
      </c>
      <c r="K10" s="92">
        <v>1</v>
      </c>
      <c r="L10">
        <f t="shared" si="0"/>
        <v>80</v>
      </c>
    </row>
    <row r="11" spans="1:12" ht="12.75">
      <c r="A11" s="100">
        <v>10</v>
      </c>
      <c r="B11" s="94" t="s">
        <v>181</v>
      </c>
      <c r="C11" s="94"/>
      <c r="D11" s="94">
        <v>60</v>
      </c>
      <c r="E11" s="94">
        <v>30</v>
      </c>
      <c r="F11" s="101">
        <v>10</v>
      </c>
      <c r="G11" s="92" t="s">
        <v>206</v>
      </c>
      <c r="H11" s="93" t="s">
        <v>27</v>
      </c>
      <c r="I11" s="92">
        <v>1</v>
      </c>
      <c r="J11" s="92" t="str">
        <f t="shared" si="1"/>
        <v>j</v>
      </c>
      <c r="K11" s="92">
        <v>1</v>
      </c>
      <c r="L11">
        <f t="shared" si="0"/>
        <v>60</v>
      </c>
    </row>
    <row r="12" spans="1:12" ht="12.75">
      <c r="A12" s="100">
        <v>11</v>
      </c>
      <c r="B12" s="94" t="s">
        <v>182</v>
      </c>
      <c r="C12" s="94"/>
      <c r="D12" s="94">
        <v>70</v>
      </c>
      <c r="E12" s="94">
        <v>60</v>
      </c>
      <c r="F12" s="101">
        <v>50</v>
      </c>
      <c r="G12" s="92" t="s">
        <v>205</v>
      </c>
      <c r="H12" s="93" t="s">
        <v>27</v>
      </c>
      <c r="I12" s="92">
        <v>1</v>
      </c>
      <c r="J12" s="92" t="str">
        <f t="shared" si="1"/>
        <v>k</v>
      </c>
      <c r="K12" s="92">
        <v>1</v>
      </c>
      <c r="L12">
        <f t="shared" si="0"/>
        <v>70</v>
      </c>
    </row>
    <row r="13" spans="1:12" ht="12.75">
      <c r="A13" s="100">
        <v>12</v>
      </c>
      <c r="B13" s="94" t="s">
        <v>183</v>
      </c>
      <c r="C13" s="94"/>
      <c r="D13" s="94">
        <v>80</v>
      </c>
      <c r="E13" s="94">
        <v>30</v>
      </c>
      <c r="F13" s="101">
        <v>50</v>
      </c>
      <c r="G13" s="92" t="s">
        <v>197</v>
      </c>
      <c r="H13" s="93" t="s">
        <v>27</v>
      </c>
      <c r="I13" s="92">
        <v>1</v>
      </c>
      <c r="J13" s="92" t="str">
        <f t="shared" si="1"/>
        <v>l</v>
      </c>
      <c r="K13" s="92">
        <v>1</v>
      </c>
      <c r="L13">
        <f t="shared" si="0"/>
        <v>80</v>
      </c>
    </row>
    <row r="14" spans="1:12" ht="12.75">
      <c r="A14" s="100">
        <v>13</v>
      </c>
      <c r="B14" s="94" t="s">
        <v>184</v>
      </c>
      <c r="C14" s="94"/>
      <c r="D14" s="94">
        <v>50</v>
      </c>
      <c r="E14" s="94">
        <v>80</v>
      </c>
      <c r="F14" s="101">
        <v>85</v>
      </c>
      <c r="G14" s="92" t="s">
        <v>201</v>
      </c>
      <c r="H14" s="93" t="s">
        <v>27</v>
      </c>
      <c r="I14" s="92">
        <v>1</v>
      </c>
      <c r="J14" s="92" t="str">
        <f t="shared" si="1"/>
        <v>m</v>
      </c>
      <c r="K14" s="92">
        <v>1</v>
      </c>
      <c r="L14">
        <f t="shared" si="0"/>
        <v>50</v>
      </c>
    </row>
    <row r="15" spans="1:12" ht="12.75">
      <c r="A15" s="100">
        <v>14</v>
      </c>
      <c r="B15" s="94" t="s">
        <v>185</v>
      </c>
      <c r="C15" s="94"/>
      <c r="D15" s="94">
        <v>42</v>
      </c>
      <c r="E15" s="94">
        <v>85</v>
      </c>
      <c r="F15" s="101">
        <v>90</v>
      </c>
      <c r="G15" s="92" t="s">
        <v>202</v>
      </c>
      <c r="H15" s="93" t="s">
        <v>27</v>
      </c>
      <c r="I15" s="92">
        <v>1</v>
      </c>
      <c r="J15" s="92" t="str">
        <f t="shared" si="1"/>
        <v>n</v>
      </c>
      <c r="K15" s="92">
        <v>1</v>
      </c>
      <c r="L15">
        <f t="shared" si="0"/>
        <v>42</v>
      </c>
    </row>
    <row r="16" spans="1:12" ht="12.75">
      <c r="A16" s="100">
        <v>15</v>
      </c>
      <c r="B16" s="94" t="s">
        <v>186</v>
      </c>
      <c r="C16" s="94"/>
      <c r="D16" s="94">
        <v>50</v>
      </c>
      <c r="E16" s="94">
        <v>70</v>
      </c>
      <c r="F16" s="101">
        <v>75</v>
      </c>
      <c r="G16" s="92" t="s">
        <v>203</v>
      </c>
      <c r="H16" s="93" t="s">
        <v>27</v>
      </c>
      <c r="I16" s="92">
        <v>1</v>
      </c>
      <c r="J16" s="92" t="str">
        <f t="shared" si="1"/>
        <v>o</v>
      </c>
      <c r="K16" s="92">
        <v>1</v>
      </c>
      <c r="L16">
        <f t="shared" si="0"/>
        <v>50</v>
      </c>
    </row>
    <row r="17" spans="1:12" ht="12.75">
      <c r="A17" s="100">
        <v>16</v>
      </c>
      <c r="B17" s="94" t="s">
        <v>187</v>
      </c>
      <c r="C17" s="94"/>
      <c r="D17" s="94">
        <v>60</v>
      </c>
      <c r="E17" s="94">
        <v>60</v>
      </c>
      <c r="F17" s="101">
        <v>80</v>
      </c>
      <c r="H17" s="93" t="s">
        <v>27</v>
      </c>
      <c r="I17" s="92">
        <v>1</v>
      </c>
      <c r="J17" s="92" t="str">
        <f t="shared" si="1"/>
        <v>p</v>
      </c>
      <c r="K17" s="92">
        <v>1</v>
      </c>
      <c r="L17">
        <f t="shared" si="0"/>
        <v>60</v>
      </c>
    </row>
    <row r="18" spans="1:12" ht="12.75">
      <c r="A18" s="100">
        <v>17</v>
      </c>
      <c r="B18" s="94" t="s">
        <v>188</v>
      </c>
      <c r="C18" s="94"/>
      <c r="D18" s="94">
        <v>55</v>
      </c>
      <c r="E18" s="94">
        <v>85</v>
      </c>
      <c r="F18" s="101">
        <v>80</v>
      </c>
      <c r="H18" s="93" t="s">
        <v>27</v>
      </c>
      <c r="I18" s="92">
        <v>1</v>
      </c>
      <c r="J18" s="92" t="str">
        <f t="shared" si="1"/>
        <v>q</v>
      </c>
      <c r="K18" s="92">
        <v>1</v>
      </c>
      <c r="L18">
        <f t="shared" si="0"/>
        <v>55</v>
      </c>
    </row>
    <row r="19" spans="1:12" ht="12.75">
      <c r="A19" s="100">
        <v>18</v>
      </c>
      <c r="B19" s="94" t="s">
        <v>189</v>
      </c>
      <c r="C19" s="94"/>
      <c r="D19" s="94">
        <v>40</v>
      </c>
      <c r="E19" s="94">
        <v>50</v>
      </c>
      <c r="F19" s="101">
        <v>80</v>
      </c>
      <c r="H19" s="93" t="s">
        <v>27</v>
      </c>
      <c r="I19" s="92">
        <v>1</v>
      </c>
      <c r="J19" s="92" t="str">
        <f t="shared" si="1"/>
        <v>r</v>
      </c>
      <c r="K19" s="92">
        <v>1</v>
      </c>
      <c r="L19">
        <f t="shared" si="0"/>
        <v>40</v>
      </c>
    </row>
    <row r="20" spans="1:12" ht="12.75">
      <c r="A20" s="100">
        <v>19</v>
      </c>
      <c r="B20" s="94" t="s">
        <v>190</v>
      </c>
      <c r="C20" s="94"/>
      <c r="D20" s="94">
        <v>50</v>
      </c>
      <c r="E20" s="94">
        <v>60</v>
      </c>
      <c r="F20" s="101">
        <v>80</v>
      </c>
      <c r="H20" s="93" t="s">
        <v>27</v>
      </c>
      <c r="I20" s="92">
        <v>1</v>
      </c>
      <c r="J20" s="92" t="str">
        <f t="shared" si="1"/>
        <v>s</v>
      </c>
      <c r="K20" s="92">
        <v>1</v>
      </c>
      <c r="L20">
        <f t="shared" si="0"/>
        <v>50</v>
      </c>
    </row>
    <row r="21" spans="1:12" ht="13.5" thickBot="1">
      <c r="A21" s="102">
        <v>20</v>
      </c>
      <c r="B21" s="103" t="s">
        <v>191</v>
      </c>
      <c r="C21" s="103"/>
      <c r="D21" s="103">
        <v>40</v>
      </c>
      <c r="E21" s="103">
        <v>80</v>
      </c>
      <c r="F21" s="104">
        <v>80</v>
      </c>
      <c r="H21" s="93" t="s">
        <v>27</v>
      </c>
      <c r="I21" s="92">
        <v>1</v>
      </c>
      <c r="J21" s="92" t="str">
        <f t="shared" si="1"/>
        <v>t</v>
      </c>
      <c r="K21" s="92">
        <v>1</v>
      </c>
      <c r="L21">
        <f t="shared" si="0"/>
        <v>40</v>
      </c>
    </row>
    <row r="22" spans="1:12" ht="12.75">
      <c r="A22" s="119" t="s">
        <v>213</v>
      </c>
      <c r="B22" s="120" t="s">
        <v>9</v>
      </c>
      <c r="C22" s="119"/>
      <c r="D22" s="121">
        <f>AVERAGE(D2:D21)</f>
        <v>60.5</v>
      </c>
      <c r="E22" s="121">
        <f>AVERAGE(E2:E21)</f>
        <v>64.85</v>
      </c>
      <c r="F22" s="121">
        <f>AVERAGE(F2:F21)</f>
        <v>75.15</v>
      </c>
      <c r="H22" s="93" t="s">
        <v>160</v>
      </c>
      <c r="I22">
        <f aca="true" t="shared" si="2" ref="I22:I61">I2+1</f>
        <v>2</v>
      </c>
      <c r="J22" s="92" t="str">
        <f aca="true" t="shared" si="3" ref="J22:J61">J2</f>
        <v>Mike</v>
      </c>
      <c r="K22" s="92">
        <v>1</v>
      </c>
      <c r="L22">
        <f aca="true" t="shared" si="4" ref="L22:L41">E2</f>
        <v>77</v>
      </c>
    </row>
    <row r="23" spans="8:12" ht="12.75">
      <c r="H23" s="93" t="s">
        <v>160</v>
      </c>
      <c r="I23">
        <f t="shared" si="2"/>
        <v>2</v>
      </c>
      <c r="J23" s="92" t="str">
        <f t="shared" si="3"/>
        <v>Sorry</v>
      </c>
      <c r="K23" s="92">
        <v>1</v>
      </c>
      <c r="L23">
        <f t="shared" si="4"/>
        <v>100</v>
      </c>
    </row>
    <row r="24" spans="8:12" ht="12.75">
      <c r="H24" s="93" t="s">
        <v>160</v>
      </c>
      <c r="I24">
        <f t="shared" si="2"/>
        <v>2</v>
      </c>
      <c r="J24" s="92" t="str">
        <f t="shared" si="3"/>
        <v>but</v>
      </c>
      <c r="K24" s="92">
        <v>1</v>
      </c>
      <c r="L24">
        <f t="shared" si="4"/>
        <v>80</v>
      </c>
    </row>
    <row r="25" spans="8:12" ht="12.75">
      <c r="H25" s="93" t="s">
        <v>160</v>
      </c>
      <c r="I25">
        <f t="shared" si="2"/>
        <v>2</v>
      </c>
      <c r="J25" s="92" t="str">
        <f t="shared" si="3"/>
        <v>this</v>
      </c>
      <c r="K25" s="92">
        <v>1</v>
      </c>
      <c r="L25">
        <f t="shared" si="4"/>
        <v>60</v>
      </c>
    </row>
    <row r="26" spans="8:12" ht="12.75">
      <c r="H26" s="93" t="s">
        <v>160</v>
      </c>
      <c r="I26">
        <f t="shared" si="2"/>
        <v>2</v>
      </c>
      <c r="J26" s="92" t="str">
        <f t="shared" si="3"/>
        <v>has</v>
      </c>
      <c r="K26" s="92">
        <v>1</v>
      </c>
      <c r="L26">
        <f t="shared" si="4"/>
        <v>30</v>
      </c>
    </row>
    <row r="27" spans="8:12" ht="12.75">
      <c r="H27" s="93" t="s">
        <v>160</v>
      </c>
      <c r="I27">
        <f t="shared" si="2"/>
        <v>2</v>
      </c>
      <c r="J27" s="92" t="str">
        <f t="shared" si="3"/>
        <v>only</v>
      </c>
      <c r="K27" s="92">
        <v>1</v>
      </c>
      <c r="L27">
        <f t="shared" si="4"/>
        <v>50</v>
      </c>
    </row>
    <row r="28" spans="8:12" ht="12.75">
      <c r="H28" s="93" t="s">
        <v>160</v>
      </c>
      <c r="I28">
        <f t="shared" si="2"/>
        <v>2</v>
      </c>
      <c r="J28" s="92" t="str">
        <f t="shared" si="3"/>
        <v>the </v>
      </c>
      <c r="K28" s="92">
        <v>1</v>
      </c>
      <c r="L28">
        <f t="shared" si="4"/>
        <v>90</v>
      </c>
    </row>
    <row r="29" spans="8:12" ht="12.75">
      <c r="H29" s="93" t="s">
        <v>160</v>
      </c>
      <c r="I29">
        <f t="shared" si="2"/>
        <v>2</v>
      </c>
      <c r="J29" s="92" t="str">
        <f t="shared" si="3"/>
        <v>first 20</v>
      </c>
      <c r="K29" s="92">
        <v>1</v>
      </c>
      <c r="L29">
        <f t="shared" si="4"/>
        <v>70</v>
      </c>
    </row>
    <row r="30" spans="8:12" ht="12.75">
      <c r="H30" s="93" t="s">
        <v>160</v>
      </c>
      <c r="I30">
        <f t="shared" si="2"/>
        <v>2</v>
      </c>
      <c r="J30" s="92" t="str">
        <f t="shared" si="3"/>
        <v>people</v>
      </c>
      <c r="K30" s="92">
        <v>1</v>
      </c>
      <c r="L30">
        <f t="shared" si="4"/>
        <v>50</v>
      </c>
    </row>
    <row r="31" spans="8:12" ht="12.75">
      <c r="H31" s="93" t="s">
        <v>160</v>
      </c>
      <c r="I31">
        <f t="shared" si="2"/>
        <v>2</v>
      </c>
      <c r="J31" s="92" t="str">
        <f t="shared" si="3"/>
        <v>j</v>
      </c>
      <c r="K31" s="92">
        <v>1</v>
      </c>
      <c r="L31">
        <f t="shared" si="4"/>
        <v>30</v>
      </c>
    </row>
    <row r="32" spans="8:12" ht="12.75">
      <c r="H32" s="93" t="s">
        <v>160</v>
      </c>
      <c r="I32">
        <f t="shared" si="2"/>
        <v>2</v>
      </c>
      <c r="J32" s="92" t="str">
        <f t="shared" si="3"/>
        <v>k</v>
      </c>
      <c r="K32" s="92">
        <v>1</v>
      </c>
      <c r="L32">
        <f t="shared" si="4"/>
        <v>60</v>
      </c>
    </row>
    <row r="33" spans="8:12" ht="12.75">
      <c r="H33" s="93" t="s">
        <v>160</v>
      </c>
      <c r="I33">
        <f t="shared" si="2"/>
        <v>2</v>
      </c>
      <c r="J33" s="92" t="str">
        <f t="shared" si="3"/>
        <v>l</v>
      </c>
      <c r="K33" s="92">
        <v>1</v>
      </c>
      <c r="L33">
        <f t="shared" si="4"/>
        <v>30</v>
      </c>
    </row>
    <row r="34" spans="8:12" ht="12.75">
      <c r="H34" s="93" t="s">
        <v>160</v>
      </c>
      <c r="I34">
        <f t="shared" si="2"/>
        <v>2</v>
      </c>
      <c r="J34" s="92" t="str">
        <f t="shared" si="3"/>
        <v>m</v>
      </c>
      <c r="K34" s="92">
        <v>1</v>
      </c>
      <c r="L34">
        <f t="shared" si="4"/>
        <v>80</v>
      </c>
    </row>
    <row r="35" spans="8:12" ht="12.75">
      <c r="H35" s="93" t="s">
        <v>160</v>
      </c>
      <c r="I35">
        <f t="shared" si="2"/>
        <v>2</v>
      </c>
      <c r="J35" s="92" t="str">
        <f t="shared" si="3"/>
        <v>n</v>
      </c>
      <c r="K35" s="92">
        <v>1</v>
      </c>
      <c r="L35">
        <f t="shared" si="4"/>
        <v>85</v>
      </c>
    </row>
    <row r="36" spans="8:12" ht="12.75">
      <c r="H36" s="93" t="s">
        <v>160</v>
      </c>
      <c r="I36">
        <f t="shared" si="2"/>
        <v>2</v>
      </c>
      <c r="J36" s="92" t="str">
        <f t="shared" si="3"/>
        <v>o</v>
      </c>
      <c r="K36" s="92">
        <v>1</v>
      </c>
      <c r="L36">
        <f t="shared" si="4"/>
        <v>70</v>
      </c>
    </row>
    <row r="37" spans="8:12" ht="12.75">
      <c r="H37" s="93" t="s">
        <v>160</v>
      </c>
      <c r="I37">
        <f t="shared" si="2"/>
        <v>2</v>
      </c>
      <c r="J37" s="92" t="str">
        <f t="shared" si="3"/>
        <v>p</v>
      </c>
      <c r="K37" s="92">
        <v>1</v>
      </c>
      <c r="L37">
        <f t="shared" si="4"/>
        <v>60</v>
      </c>
    </row>
    <row r="38" spans="8:12" ht="12.75">
      <c r="H38" s="93" t="s">
        <v>160</v>
      </c>
      <c r="I38">
        <f t="shared" si="2"/>
        <v>2</v>
      </c>
      <c r="J38" s="92" t="str">
        <f t="shared" si="3"/>
        <v>q</v>
      </c>
      <c r="K38" s="92">
        <v>1</v>
      </c>
      <c r="L38">
        <f t="shared" si="4"/>
        <v>85</v>
      </c>
    </row>
    <row r="39" spans="8:12" ht="12.75">
      <c r="H39" s="93" t="s">
        <v>160</v>
      </c>
      <c r="I39">
        <f t="shared" si="2"/>
        <v>2</v>
      </c>
      <c r="J39" s="92" t="str">
        <f t="shared" si="3"/>
        <v>r</v>
      </c>
      <c r="K39" s="92">
        <v>1</v>
      </c>
      <c r="L39">
        <f t="shared" si="4"/>
        <v>50</v>
      </c>
    </row>
    <row r="40" spans="8:12" ht="12.75">
      <c r="H40" s="93" t="s">
        <v>160</v>
      </c>
      <c r="I40">
        <f t="shared" si="2"/>
        <v>2</v>
      </c>
      <c r="J40" s="92" t="str">
        <f t="shared" si="3"/>
        <v>s</v>
      </c>
      <c r="K40" s="92">
        <v>1</v>
      </c>
      <c r="L40">
        <f t="shared" si="4"/>
        <v>60</v>
      </c>
    </row>
    <row r="41" spans="8:12" ht="12.75">
      <c r="H41" s="93" t="s">
        <v>160</v>
      </c>
      <c r="I41">
        <f t="shared" si="2"/>
        <v>2</v>
      </c>
      <c r="J41" s="92" t="str">
        <f t="shared" si="3"/>
        <v>t</v>
      </c>
      <c r="K41" s="92">
        <v>1</v>
      </c>
      <c r="L41">
        <f t="shared" si="4"/>
        <v>80</v>
      </c>
    </row>
    <row r="42" spans="8:12" ht="12.75">
      <c r="H42" s="93" t="s">
        <v>170</v>
      </c>
      <c r="I42">
        <f t="shared" si="2"/>
        <v>3</v>
      </c>
      <c r="J42" s="92" t="str">
        <f t="shared" si="3"/>
        <v>Mike</v>
      </c>
      <c r="K42" s="92">
        <v>1</v>
      </c>
      <c r="L42">
        <f aca="true" t="shared" si="5" ref="L42:L61">F2</f>
        <v>93</v>
      </c>
    </row>
    <row r="43" spans="8:12" ht="12.75">
      <c r="H43" s="93" t="s">
        <v>170</v>
      </c>
      <c r="I43">
        <f t="shared" si="2"/>
        <v>3</v>
      </c>
      <c r="J43" s="92" t="str">
        <f t="shared" si="3"/>
        <v>Sorry</v>
      </c>
      <c r="K43" s="92">
        <v>1</v>
      </c>
      <c r="L43">
        <f t="shared" si="5"/>
        <v>90</v>
      </c>
    </row>
    <row r="44" spans="8:12" ht="12.75">
      <c r="H44" s="93" t="s">
        <v>170</v>
      </c>
      <c r="I44">
        <f t="shared" si="2"/>
        <v>3</v>
      </c>
      <c r="J44" s="92" t="str">
        <f t="shared" si="3"/>
        <v>but</v>
      </c>
      <c r="K44" s="92">
        <v>1</v>
      </c>
      <c r="L44">
        <f t="shared" si="5"/>
        <v>80</v>
      </c>
    </row>
    <row r="45" spans="8:12" ht="12.75">
      <c r="H45" s="93" t="s">
        <v>170</v>
      </c>
      <c r="I45">
        <f t="shared" si="2"/>
        <v>3</v>
      </c>
      <c r="J45" s="92" t="str">
        <f t="shared" si="3"/>
        <v>this</v>
      </c>
      <c r="K45" s="92">
        <v>1</v>
      </c>
      <c r="L45">
        <f t="shared" si="5"/>
        <v>70</v>
      </c>
    </row>
    <row r="46" spans="8:12" ht="12.75">
      <c r="H46" s="93" t="s">
        <v>170</v>
      </c>
      <c r="I46">
        <f t="shared" si="2"/>
        <v>3</v>
      </c>
      <c r="J46" s="92" t="str">
        <f t="shared" si="3"/>
        <v>has</v>
      </c>
      <c r="K46" s="92">
        <v>1</v>
      </c>
      <c r="L46">
        <f t="shared" si="5"/>
        <v>90</v>
      </c>
    </row>
    <row r="47" spans="8:12" ht="12.75">
      <c r="H47" s="93" t="s">
        <v>170</v>
      </c>
      <c r="I47">
        <f t="shared" si="2"/>
        <v>3</v>
      </c>
      <c r="J47" s="92" t="str">
        <f t="shared" si="3"/>
        <v>only</v>
      </c>
      <c r="K47" s="92">
        <v>1</v>
      </c>
      <c r="L47">
        <f t="shared" si="5"/>
        <v>90</v>
      </c>
    </row>
    <row r="48" spans="8:12" ht="12.75">
      <c r="H48" s="93" t="s">
        <v>170</v>
      </c>
      <c r="I48">
        <f t="shared" si="2"/>
        <v>3</v>
      </c>
      <c r="J48" s="92" t="str">
        <f t="shared" si="3"/>
        <v>the </v>
      </c>
      <c r="K48" s="92">
        <v>1</v>
      </c>
      <c r="L48">
        <f t="shared" si="5"/>
        <v>80</v>
      </c>
    </row>
    <row r="49" spans="8:12" ht="12.75">
      <c r="H49" s="93" t="s">
        <v>170</v>
      </c>
      <c r="I49">
        <f t="shared" si="2"/>
        <v>3</v>
      </c>
      <c r="J49" s="92" t="str">
        <f t="shared" si="3"/>
        <v>first 20</v>
      </c>
      <c r="K49" s="92">
        <v>1</v>
      </c>
      <c r="L49">
        <f t="shared" si="5"/>
        <v>80</v>
      </c>
    </row>
    <row r="50" spans="8:12" ht="12.75">
      <c r="H50" s="93" t="s">
        <v>170</v>
      </c>
      <c r="I50">
        <f t="shared" si="2"/>
        <v>3</v>
      </c>
      <c r="J50" s="92" t="str">
        <f t="shared" si="3"/>
        <v>people</v>
      </c>
      <c r="K50" s="92">
        <v>1</v>
      </c>
      <c r="L50">
        <f t="shared" si="5"/>
        <v>70</v>
      </c>
    </row>
    <row r="51" spans="8:12" ht="12.75">
      <c r="H51" s="93" t="s">
        <v>170</v>
      </c>
      <c r="I51">
        <f t="shared" si="2"/>
        <v>3</v>
      </c>
      <c r="J51" s="92" t="str">
        <f t="shared" si="3"/>
        <v>j</v>
      </c>
      <c r="K51" s="92">
        <v>1</v>
      </c>
      <c r="L51">
        <f t="shared" si="5"/>
        <v>10</v>
      </c>
    </row>
    <row r="52" spans="8:12" ht="12.75">
      <c r="H52" s="93" t="s">
        <v>170</v>
      </c>
      <c r="I52">
        <f t="shared" si="2"/>
        <v>3</v>
      </c>
      <c r="J52" s="92" t="str">
        <f t="shared" si="3"/>
        <v>k</v>
      </c>
      <c r="K52" s="92">
        <v>1</v>
      </c>
      <c r="L52">
        <f t="shared" si="5"/>
        <v>50</v>
      </c>
    </row>
    <row r="53" spans="8:12" ht="12.75">
      <c r="H53" s="93" t="s">
        <v>170</v>
      </c>
      <c r="I53">
        <f t="shared" si="2"/>
        <v>3</v>
      </c>
      <c r="J53" s="92" t="str">
        <f t="shared" si="3"/>
        <v>l</v>
      </c>
      <c r="K53" s="92">
        <v>1</v>
      </c>
      <c r="L53">
        <f t="shared" si="5"/>
        <v>50</v>
      </c>
    </row>
    <row r="54" spans="8:12" ht="12.75">
      <c r="H54" s="93" t="s">
        <v>170</v>
      </c>
      <c r="I54">
        <f t="shared" si="2"/>
        <v>3</v>
      </c>
      <c r="J54" s="92" t="str">
        <f t="shared" si="3"/>
        <v>m</v>
      </c>
      <c r="K54" s="92">
        <v>1</v>
      </c>
      <c r="L54">
        <f t="shared" si="5"/>
        <v>85</v>
      </c>
    </row>
    <row r="55" spans="8:12" ht="12.75">
      <c r="H55" s="93" t="s">
        <v>170</v>
      </c>
      <c r="I55">
        <f t="shared" si="2"/>
        <v>3</v>
      </c>
      <c r="J55" s="92" t="str">
        <f t="shared" si="3"/>
        <v>n</v>
      </c>
      <c r="K55" s="92">
        <v>1</v>
      </c>
      <c r="L55">
        <f t="shared" si="5"/>
        <v>90</v>
      </c>
    </row>
    <row r="56" spans="8:12" ht="12.75">
      <c r="H56" s="93" t="s">
        <v>170</v>
      </c>
      <c r="I56">
        <f t="shared" si="2"/>
        <v>3</v>
      </c>
      <c r="J56" s="92" t="str">
        <f t="shared" si="3"/>
        <v>o</v>
      </c>
      <c r="K56" s="92">
        <v>1</v>
      </c>
      <c r="L56">
        <f t="shared" si="5"/>
        <v>75</v>
      </c>
    </row>
    <row r="57" spans="8:12" ht="12.75">
      <c r="H57" s="93" t="s">
        <v>170</v>
      </c>
      <c r="I57">
        <f t="shared" si="2"/>
        <v>3</v>
      </c>
      <c r="J57" s="92" t="str">
        <f t="shared" si="3"/>
        <v>p</v>
      </c>
      <c r="K57" s="92">
        <v>1</v>
      </c>
      <c r="L57">
        <f t="shared" si="5"/>
        <v>80</v>
      </c>
    </row>
    <row r="58" spans="8:12" ht="12.75">
      <c r="H58" s="93" t="s">
        <v>170</v>
      </c>
      <c r="I58">
        <f t="shared" si="2"/>
        <v>3</v>
      </c>
      <c r="J58" s="92" t="str">
        <f t="shared" si="3"/>
        <v>q</v>
      </c>
      <c r="K58" s="92">
        <v>1</v>
      </c>
      <c r="L58">
        <f t="shared" si="5"/>
        <v>80</v>
      </c>
    </row>
    <row r="59" spans="8:12" ht="12.75">
      <c r="H59" s="93" t="s">
        <v>170</v>
      </c>
      <c r="I59">
        <f t="shared" si="2"/>
        <v>3</v>
      </c>
      <c r="J59" s="92" t="str">
        <f t="shared" si="3"/>
        <v>r</v>
      </c>
      <c r="K59" s="92">
        <v>1</v>
      </c>
      <c r="L59">
        <f t="shared" si="5"/>
        <v>80</v>
      </c>
    </row>
    <row r="60" spans="8:12" ht="12.75">
      <c r="H60" s="93" t="s">
        <v>170</v>
      </c>
      <c r="I60">
        <f t="shared" si="2"/>
        <v>3</v>
      </c>
      <c r="J60" s="92" t="str">
        <f t="shared" si="3"/>
        <v>s</v>
      </c>
      <c r="K60" s="92">
        <v>1</v>
      </c>
      <c r="L60">
        <f t="shared" si="5"/>
        <v>80</v>
      </c>
    </row>
    <row r="61" spans="8:12" ht="12.75">
      <c r="H61" s="93" t="s">
        <v>170</v>
      </c>
      <c r="I61">
        <f t="shared" si="2"/>
        <v>3</v>
      </c>
      <c r="J61" s="92" t="str">
        <f t="shared" si="3"/>
        <v>t</v>
      </c>
      <c r="K61" s="92">
        <v>1</v>
      </c>
      <c r="L61">
        <f t="shared" si="5"/>
        <v>80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10.140625" style="74" bestFit="1" customWidth="1"/>
    <col min="2" max="10" width="9.140625" style="74" customWidth="1"/>
    <col min="11" max="11" width="9.57421875" style="74" bestFit="1" customWidth="1"/>
    <col min="12" max="16384" width="9.140625" style="74" customWidth="1"/>
  </cols>
  <sheetData>
    <row r="1" spans="1:7" ht="12.75">
      <c r="A1" s="76" t="s">
        <v>79</v>
      </c>
      <c r="B1" s="74" t="s">
        <v>149</v>
      </c>
      <c r="C1" s="76" t="s">
        <v>158</v>
      </c>
      <c r="G1" s="74" t="s">
        <v>157</v>
      </c>
    </row>
    <row r="2" ht="12.75">
      <c r="K2" s="122" t="s">
        <v>227</v>
      </c>
    </row>
    <row r="3" spans="1:11" ht="12.75">
      <c r="A3" s="74" t="s">
        <v>95</v>
      </c>
      <c r="K3" s="122" t="s">
        <v>228</v>
      </c>
    </row>
    <row r="4" spans="1:11" ht="12.75">
      <c r="A4" s="74" t="s">
        <v>96</v>
      </c>
      <c r="K4" s="122" t="s">
        <v>229</v>
      </c>
    </row>
    <row r="5" spans="1:11" ht="12.75">
      <c r="A5" s="74" t="s">
        <v>125</v>
      </c>
      <c r="K5" s="123">
        <v>39777</v>
      </c>
    </row>
    <row r="6" spans="1:11" ht="12.75">
      <c r="A6" s="74">
        <v>1</v>
      </c>
      <c r="B6" s="74" t="s">
        <v>98</v>
      </c>
      <c r="K6" s="122" t="s">
        <v>230</v>
      </c>
    </row>
    <row r="7" spans="2:11" ht="12.75">
      <c r="B7" s="74" t="s">
        <v>97</v>
      </c>
      <c r="K7" s="122" t="s">
        <v>231</v>
      </c>
    </row>
    <row r="8" spans="2:13" ht="12.75">
      <c r="B8" s="74" t="s">
        <v>99</v>
      </c>
      <c r="K8" s="122" t="s">
        <v>232</v>
      </c>
      <c r="L8" s="122"/>
      <c r="M8" s="122"/>
    </row>
    <row r="9" spans="2:13" ht="12.75">
      <c r="B9" s="74" t="s">
        <v>109</v>
      </c>
      <c r="M9" s="122" t="s">
        <v>233</v>
      </c>
    </row>
    <row r="10" spans="2:13" ht="12.75">
      <c r="B10" s="74" t="s">
        <v>115</v>
      </c>
      <c r="M10" s="122" t="s">
        <v>234</v>
      </c>
    </row>
    <row r="11" spans="2:13" ht="12.75">
      <c r="B11" s="74" t="s">
        <v>117</v>
      </c>
      <c r="M11" s="122" t="s">
        <v>235</v>
      </c>
    </row>
    <row r="12" ht="12.75">
      <c r="B12" s="74" t="s">
        <v>116</v>
      </c>
    </row>
    <row r="14" spans="1:2" ht="12.75">
      <c r="A14" s="74">
        <v>2</v>
      </c>
      <c r="B14" s="74" t="s">
        <v>114</v>
      </c>
    </row>
    <row r="15" ht="12.75">
      <c r="B15" s="74" t="s">
        <v>80</v>
      </c>
    </row>
    <row r="16" ht="12.75">
      <c r="B16" s="74" t="s">
        <v>104</v>
      </c>
    </row>
    <row r="17" ht="12.75">
      <c r="B17" s="74" t="s">
        <v>105</v>
      </c>
    </row>
    <row r="18" ht="12.75">
      <c r="B18" s="74" t="s">
        <v>106</v>
      </c>
    </row>
    <row r="19" ht="12.75">
      <c r="B19" s="74" t="s">
        <v>107</v>
      </c>
    </row>
    <row r="20" ht="12.75">
      <c r="B20" s="74" t="s">
        <v>112</v>
      </c>
    </row>
    <row r="21" ht="12.75">
      <c r="B21" s="74" t="s">
        <v>111</v>
      </c>
    </row>
    <row r="23" spans="1:2" ht="12.75">
      <c r="A23" s="74">
        <v>3</v>
      </c>
      <c r="B23" s="74" t="s">
        <v>164</v>
      </c>
    </row>
    <row r="24" ht="12.75">
      <c r="B24" s="74" t="s">
        <v>214</v>
      </c>
    </row>
    <row r="25" ht="12.75">
      <c r="B25" s="74" t="s">
        <v>165</v>
      </c>
    </row>
    <row r="26" ht="12.75">
      <c r="B26" s="74" t="s">
        <v>215</v>
      </c>
    </row>
    <row r="27" ht="12.75">
      <c r="B27" s="74" t="s">
        <v>216</v>
      </c>
    </row>
    <row r="28" ht="12.75">
      <c r="B28" s="74" t="s">
        <v>166</v>
      </c>
    </row>
    <row r="29" ht="12.75">
      <c r="B29" s="74" t="s">
        <v>167</v>
      </c>
    </row>
    <row r="30" ht="12.75">
      <c r="B30" s="74" t="s">
        <v>168</v>
      </c>
    </row>
    <row r="31" spans="3:5" ht="12.75">
      <c r="C31" s="74" t="s">
        <v>175</v>
      </c>
      <c r="E31" s="74" t="s">
        <v>217</v>
      </c>
    </row>
    <row r="32" ht="12.75">
      <c r="B32" s="74" t="s">
        <v>176</v>
      </c>
    </row>
    <row r="33" ht="12.75">
      <c r="C33" s="74" t="s">
        <v>177</v>
      </c>
    </row>
    <row r="34" ht="12.75">
      <c r="C34" s="74" t="s">
        <v>178</v>
      </c>
    </row>
    <row r="35" ht="12.75">
      <c r="C35" s="74" t="s">
        <v>179</v>
      </c>
    </row>
    <row r="36" ht="12.75">
      <c r="C36" s="74" t="s">
        <v>180</v>
      </c>
    </row>
    <row r="37" ht="12.75">
      <c r="C37" s="74" t="s">
        <v>218</v>
      </c>
    </row>
    <row r="39" spans="1:2" ht="12.75">
      <c r="A39" s="74">
        <v>4</v>
      </c>
      <c r="B39" s="74" t="s">
        <v>126</v>
      </c>
    </row>
    <row r="40" ht="12.75">
      <c r="B40" s="74" t="s">
        <v>133</v>
      </c>
    </row>
    <row r="41" ht="12.75">
      <c r="B41" s="74" t="s">
        <v>129</v>
      </c>
    </row>
    <row r="42" ht="12.75">
      <c r="B42" s="74" t="s">
        <v>130</v>
      </c>
    </row>
    <row r="43" ht="12.75">
      <c r="B43" s="74" t="s">
        <v>131</v>
      </c>
    </row>
    <row r="44" ht="12.75">
      <c r="B44" s="74" t="s">
        <v>128</v>
      </c>
    </row>
    <row r="45" ht="12.75">
      <c r="B45" s="74" t="s">
        <v>127</v>
      </c>
    </row>
    <row r="46" ht="12.75">
      <c r="B46" s="74" t="s">
        <v>156</v>
      </c>
    </row>
    <row r="47" ht="12.75">
      <c r="B47" s="74" t="s">
        <v>155</v>
      </c>
    </row>
    <row r="48" ht="12.75">
      <c r="B48" s="74" t="s">
        <v>132</v>
      </c>
    </row>
    <row r="50" ht="12.75">
      <c r="B50" s="74" t="s">
        <v>124</v>
      </c>
    </row>
    <row r="52" ht="12.75">
      <c r="A52" s="74" t="s">
        <v>154</v>
      </c>
    </row>
    <row r="53" ht="12.75">
      <c r="A53" s="74" t="s">
        <v>103</v>
      </c>
    </row>
    <row r="54" ht="12.75">
      <c r="A54" s="74" t="s">
        <v>118</v>
      </c>
    </row>
    <row r="55" ht="12.75">
      <c r="A55" s="74" t="s">
        <v>81</v>
      </c>
    </row>
    <row r="56" ht="12.75">
      <c r="A56" s="74" t="s">
        <v>119</v>
      </c>
    </row>
    <row r="57" ht="12.75">
      <c r="A57" s="74" t="s">
        <v>108</v>
      </c>
    </row>
    <row r="58" ht="12.75">
      <c r="A58" s="74" t="s">
        <v>110</v>
      </c>
    </row>
    <row r="59" ht="12.75">
      <c r="A59" s="74" t="s">
        <v>113</v>
      </c>
    </row>
    <row r="61" ht="12.75">
      <c r="A61" s="74" t="s">
        <v>120</v>
      </c>
    </row>
    <row r="62" ht="12.75">
      <c r="A62" s="74" t="s">
        <v>122</v>
      </c>
    </row>
    <row r="63" ht="12.75">
      <c r="A63" s="74" t="s">
        <v>121</v>
      </c>
    </row>
    <row r="64" ht="12.75">
      <c r="A64" s="75">
        <v>39254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28125" style="1" customWidth="1"/>
    <col min="4" max="4" width="12.140625" style="1" customWidth="1"/>
    <col min="5" max="12" width="9.140625" style="1" customWidth="1"/>
    <col min="13" max="13" width="10.140625" style="1" customWidth="1"/>
    <col min="14" max="16384" width="9.140625" style="1" customWidth="1"/>
  </cols>
  <sheetData>
    <row r="1" spans="1:5" s="17" customFormat="1" ht="18">
      <c r="A1" s="16" t="s">
        <v>21</v>
      </c>
      <c r="B1" s="15"/>
      <c r="C1" s="15"/>
      <c r="D1" s="15"/>
      <c r="E1" s="15"/>
    </row>
    <row r="2" ht="18">
      <c r="A2" s="1" t="s">
        <v>83</v>
      </c>
    </row>
    <row r="3" ht="18">
      <c r="A3" s="1" t="s">
        <v>14</v>
      </c>
    </row>
    <row r="4" ht="18">
      <c r="A4" s="1" t="s">
        <v>15</v>
      </c>
    </row>
    <row r="5" ht="18">
      <c r="A5" s="1" t="s">
        <v>84</v>
      </c>
    </row>
    <row r="6" spans="1:4" ht="18">
      <c r="A6" s="61" t="s">
        <v>20</v>
      </c>
      <c r="B6" s="7"/>
      <c r="C6" s="7"/>
      <c r="D6" s="7"/>
    </row>
    <row r="7" spans="1:4" ht="18">
      <c r="A7" s="27" t="s">
        <v>11</v>
      </c>
      <c r="B7" s="28" t="s">
        <v>30</v>
      </c>
      <c r="C7" s="28" t="s">
        <v>12</v>
      </c>
      <c r="D7" s="29" t="s">
        <v>13</v>
      </c>
    </row>
    <row r="8" spans="1:4" ht="18">
      <c r="A8" s="70" t="s">
        <v>2</v>
      </c>
      <c r="B8" s="70" t="s">
        <v>64</v>
      </c>
      <c r="C8" s="70" t="s">
        <v>6</v>
      </c>
      <c r="D8" s="71">
        <v>0</v>
      </c>
    </row>
    <row r="9" spans="1:5" ht="18">
      <c r="A9" s="70" t="s">
        <v>2</v>
      </c>
      <c r="B9" s="70" t="s">
        <v>64</v>
      </c>
      <c r="C9" s="70" t="s">
        <v>7</v>
      </c>
      <c r="D9" s="71">
        <v>0</v>
      </c>
      <c r="E9" s="2"/>
    </row>
    <row r="10" spans="1:4" ht="18">
      <c r="A10" s="70" t="s">
        <v>2</v>
      </c>
      <c r="B10" s="70" t="s">
        <v>64</v>
      </c>
      <c r="C10" s="70" t="s">
        <v>8</v>
      </c>
      <c r="D10" s="71">
        <v>0</v>
      </c>
    </row>
    <row r="11" spans="1:4" ht="18">
      <c r="A11" s="70" t="s">
        <v>3</v>
      </c>
      <c r="B11" s="70" t="s">
        <v>64</v>
      </c>
      <c r="C11" s="70" t="s">
        <v>6</v>
      </c>
      <c r="D11" s="71">
        <v>0</v>
      </c>
    </row>
    <row r="12" spans="1:4" ht="18">
      <c r="A12" s="70" t="s">
        <v>3</v>
      </c>
      <c r="B12" s="70" t="s">
        <v>64</v>
      </c>
      <c r="C12" s="70" t="s">
        <v>7</v>
      </c>
      <c r="D12" s="71">
        <v>0</v>
      </c>
    </row>
    <row r="13" spans="1:4" ht="18">
      <c r="A13" s="70" t="s">
        <v>3</v>
      </c>
      <c r="B13" s="70" t="s">
        <v>64</v>
      </c>
      <c r="C13" s="70" t="s">
        <v>8</v>
      </c>
      <c r="D13" s="71">
        <v>0</v>
      </c>
    </row>
    <row r="14" spans="1:4" ht="18">
      <c r="A14" s="70" t="s">
        <v>4</v>
      </c>
      <c r="B14" s="70" t="s">
        <v>65</v>
      </c>
      <c r="C14" s="70" t="s">
        <v>6</v>
      </c>
      <c r="D14" s="71">
        <v>0</v>
      </c>
    </row>
    <row r="15" spans="1:4" ht="18">
      <c r="A15" s="70" t="s">
        <v>4</v>
      </c>
      <c r="B15" s="70" t="s">
        <v>65</v>
      </c>
      <c r="C15" s="70" t="s">
        <v>7</v>
      </c>
      <c r="D15" s="71">
        <v>0</v>
      </c>
    </row>
    <row r="16" spans="1:4" ht="18">
      <c r="A16" s="70" t="s">
        <v>4</v>
      </c>
      <c r="B16" s="70" t="s">
        <v>65</v>
      </c>
      <c r="C16" s="70" t="s">
        <v>8</v>
      </c>
      <c r="D16" s="71">
        <v>0</v>
      </c>
    </row>
    <row r="17" spans="1:4" ht="18">
      <c r="A17" s="70" t="s">
        <v>63</v>
      </c>
      <c r="B17" s="70" t="s">
        <v>65</v>
      </c>
      <c r="C17" s="70" t="s">
        <v>6</v>
      </c>
      <c r="D17" s="71">
        <v>0</v>
      </c>
    </row>
    <row r="18" spans="1:4" ht="18">
      <c r="A18" s="70" t="s">
        <v>63</v>
      </c>
      <c r="B18" s="70" t="s">
        <v>65</v>
      </c>
      <c r="C18" s="70" t="s">
        <v>7</v>
      </c>
      <c r="D18" s="71">
        <v>0</v>
      </c>
    </row>
    <row r="19" spans="1:4" ht="18">
      <c r="A19" s="70" t="s">
        <v>63</v>
      </c>
      <c r="B19" s="70" t="s">
        <v>65</v>
      </c>
      <c r="C19" s="70" t="s">
        <v>8</v>
      </c>
      <c r="D19" s="71">
        <v>0</v>
      </c>
    </row>
    <row r="20" spans="1:4" ht="18">
      <c r="A20" s="1" t="s">
        <v>18</v>
      </c>
      <c r="D20" s="32">
        <f>SUM(D8:D19)/12</f>
        <v>0</v>
      </c>
    </row>
    <row r="22" spans="1:5" ht="18">
      <c r="A22" s="2" t="s">
        <v>22</v>
      </c>
      <c r="E22" s="60"/>
    </row>
    <row r="23" spans="5:8" ht="18">
      <c r="E23" s="60"/>
      <c r="F23" s="60"/>
      <c r="G23" s="60"/>
      <c r="H23" s="60"/>
    </row>
    <row r="24" spans="6:8" ht="18">
      <c r="F24" s="60"/>
      <c r="G24" s="60"/>
      <c r="H24" s="60"/>
    </row>
    <row r="29" spans="1:10" ht="18">
      <c r="A29" s="67"/>
      <c r="B29" s="68"/>
      <c r="C29" s="68"/>
      <c r="D29" s="68"/>
      <c r="E29" s="69"/>
      <c r="F29" s="69"/>
      <c r="G29" s="69"/>
      <c r="H29" s="69"/>
      <c r="I29" s="69"/>
      <c r="J29" s="69"/>
    </row>
    <row r="30" spans="1:10" ht="18">
      <c r="A30" s="67"/>
      <c r="B30" s="68"/>
      <c r="C30" s="68"/>
      <c r="D30" s="68"/>
      <c r="E30" s="69"/>
      <c r="F30" s="69"/>
      <c r="G30" s="69"/>
      <c r="H30" s="69"/>
      <c r="I30" s="69"/>
      <c r="J30" s="69"/>
    </row>
    <row r="31" spans="1:10" ht="18">
      <c r="A31" s="68"/>
      <c r="B31" s="69"/>
      <c r="C31" s="69"/>
      <c r="D31" s="69"/>
      <c r="E31" s="69"/>
      <c r="F31" s="69"/>
      <c r="G31" s="69"/>
      <c r="H31" s="69"/>
      <c r="I31" s="69"/>
      <c r="J31" s="69"/>
    </row>
    <row r="32" spans="1:10" ht="18">
      <c r="A32" s="68"/>
      <c r="B32" s="69"/>
      <c r="C32" s="69"/>
      <c r="D32" s="69"/>
      <c r="E32" s="69"/>
      <c r="F32" s="69"/>
      <c r="G32" s="69"/>
      <c r="H32" s="69"/>
      <c r="I32" s="69"/>
      <c r="J32" s="69"/>
    </row>
    <row r="33" spans="1:10" ht="18">
      <c r="A33" s="68"/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18">
      <c r="A34" s="68"/>
      <c r="B34" s="69"/>
      <c r="C34" s="69"/>
      <c r="D34" s="69"/>
      <c r="E34" s="69"/>
      <c r="F34" s="69"/>
      <c r="G34" s="69"/>
      <c r="H34" s="69"/>
      <c r="I34" s="69"/>
      <c r="J34" s="69"/>
    </row>
    <row r="35" spans="1:10" ht="18">
      <c r="A35" s="68"/>
      <c r="B35" s="69"/>
      <c r="C35" s="69"/>
      <c r="D35" s="69"/>
      <c r="E35" s="69"/>
      <c r="F35" s="69"/>
      <c r="G35" s="69"/>
      <c r="H35" s="69"/>
      <c r="I35" s="69"/>
      <c r="J35" s="69"/>
    </row>
    <row r="36" spans="1:10" ht="18">
      <c r="A36" s="68"/>
      <c r="B36" s="69"/>
      <c r="C36" s="69"/>
      <c r="D36" s="69"/>
      <c r="E36" s="69"/>
      <c r="F36" s="69"/>
      <c r="G36" s="69"/>
      <c r="H36" s="69"/>
      <c r="I36" s="69"/>
      <c r="J36" s="69"/>
    </row>
    <row r="37" spans="1:10" ht="18">
      <c r="A37" s="68"/>
      <c r="B37" s="69"/>
      <c r="C37" s="69"/>
      <c r="D37" s="69"/>
      <c r="E37" s="69"/>
      <c r="F37" s="69"/>
      <c r="G37" s="69"/>
      <c r="H37" s="69"/>
      <c r="I37" s="69"/>
      <c r="J37" s="69"/>
    </row>
    <row r="38" spans="1:10" ht="18">
      <c r="A38" s="68"/>
      <c r="B38" s="69"/>
      <c r="C38" s="69"/>
      <c r="D38" s="69"/>
      <c r="E38" s="69"/>
      <c r="F38" s="69"/>
      <c r="G38" s="69"/>
      <c r="H38" s="69"/>
      <c r="I38" s="69"/>
      <c r="J38" s="69"/>
    </row>
    <row r="39" spans="1:10" ht="18">
      <c r="A39" s="68"/>
      <c r="B39" s="69"/>
      <c r="C39" s="69"/>
      <c r="D39" s="69"/>
      <c r="E39" s="69"/>
      <c r="F39" s="69"/>
      <c r="G39" s="69"/>
      <c r="H39" s="69"/>
      <c r="I39" s="69"/>
      <c r="J39" s="69"/>
    </row>
    <row r="40" spans="1:10" ht="18">
      <c r="A40" s="68"/>
      <c r="B40" s="69"/>
      <c r="C40" s="69"/>
      <c r="D40" s="69"/>
      <c r="E40" s="69"/>
      <c r="F40" s="69"/>
      <c r="G40" s="69"/>
      <c r="H40" s="69"/>
      <c r="I40" s="69"/>
      <c r="J40" s="69"/>
    </row>
    <row r="41" spans="1:10" ht="18">
      <c r="A41" s="68"/>
      <c r="B41" s="69"/>
      <c r="C41" s="69"/>
      <c r="D41" s="69"/>
      <c r="E41" s="69"/>
      <c r="F41" s="69"/>
      <c r="G41" s="69"/>
      <c r="H41" s="69"/>
      <c r="I41" s="69"/>
      <c r="J41" s="69"/>
    </row>
    <row r="42" spans="1:10" ht="18">
      <c r="A42" s="68"/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18">
      <c r="A43" s="68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18">
      <c r="A44" s="68"/>
      <c r="B44" s="69"/>
      <c r="C44" s="69"/>
      <c r="D44" s="69"/>
      <c r="E44" s="69"/>
      <c r="F44" s="69"/>
      <c r="G44" s="69"/>
      <c r="H44" s="69"/>
      <c r="I44" s="69"/>
      <c r="J44" s="69"/>
    </row>
    <row r="46" ht="18">
      <c r="A46" s="60"/>
    </row>
    <row r="47" ht="18">
      <c r="A47" s="60"/>
    </row>
  </sheetData>
  <printOptions horizontalCentered="1" verticalCentered="1"/>
  <pageMargins left="0.35433070866141736" right="0.35433070866141736" top="0.3937007874015748" bottom="0.3937007874015748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28125" style="1" customWidth="1"/>
    <col min="4" max="4" width="12.140625" style="1" customWidth="1"/>
    <col min="5" max="12" width="9.140625" style="1" customWidth="1"/>
    <col min="13" max="13" width="10.140625" style="1" customWidth="1"/>
    <col min="14" max="16384" width="9.140625" style="1" customWidth="1"/>
  </cols>
  <sheetData>
    <row r="1" spans="1:5" s="17" customFormat="1" ht="18">
      <c r="A1" s="16" t="s">
        <v>21</v>
      </c>
      <c r="B1" s="15"/>
      <c r="C1" s="15"/>
      <c r="D1" s="15"/>
      <c r="E1" s="15"/>
    </row>
    <row r="2" ht="18">
      <c r="A2" s="1" t="s">
        <v>82</v>
      </c>
    </row>
    <row r="3" ht="18">
      <c r="A3" s="1" t="s">
        <v>14</v>
      </c>
    </row>
    <row r="4" ht="18">
      <c r="A4" s="1" t="s">
        <v>15</v>
      </c>
    </row>
    <row r="6" spans="1:5" ht="18">
      <c r="A6" s="61" t="s">
        <v>20</v>
      </c>
      <c r="B6" s="7"/>
      <c r="C6" s="7"/>
      <c r="D6" s="7"/>
      <c r="E6" s="2" t="s">
        <v>17</v>
      </c>
    </row>
    <row r="7" spans="1:13" ht="18">
      <c r="A7" s="27" t="s">
        <v>11</v>
      </c>
      <c r="B7" s="28" t="s">
        <v>30</v>
      </c>
      <c r="C7" s="28" t="s">
        <v>12</v>
      </c>
      <c r="D7" s="29" t="s">
        <v>13</v>
      </c>
      <c r="F7" s="1" t="s">
        <v>16</v>
      </c>
      <c r="J7" s="30"/>
      <c r="K7" s="30"/>
      <c r="M7" s="1" t="s">
        <v>66</v>
      </c>
    </row>
    <row r="8" spans="1:15" ht="18">
      <c r="A8" s="20" t="s">
        <v>2</v>
      </c>
      <c r="B8" s="21" t="s">
        <v>64</v>
      </c>
      <c r="C8" s="21" t="s">
        <v>6</v>
      </c>
      <c r="D8" s="71">
        <v>0</v>
      </c>
      <c r="E8" s="1" t="s">
        <v>5</v>
      </c>
      <c r="G8" s="18" t="s">
        <v>6</v>
      </c>
      <c r="H8" s="19" t="s">
        <v>7</v>
      </c>
      <c r="I8" s="62" t="s">
        <v>8</v>
      </c>
      <c r="J8" s="31" t="s">
        <v>9</v>
      </c>
      <c r="K8" s="31" t="s">
        <v>10</v>
      </c>
      <c r="M8" s="1" t="s">
        <v>30</v>
      </c>
      <c r="N8" s="15" t="s">
        <v>9</v>
      </c>
      <c r="O8" s="15" t="s">
        <v>10</v>
      </c>
    </row>
    <row r="9" spans="1:15" ht="18">
      <c r="A9" s="20" t="s">
        <v>2</v>
      </c>
      <c r="B9" s="21" t="s">
        <v>64</v>
      </c>
      <c r="C9" s="21" t="s">
        <v>7</v>
      </c>
      <c r="D9" s="71">
        <v>0</v>
      </c>
      <c r="E9" s="1" t="s">
        <v>1</v>
      </c>
      <c r="F9" s="18" t="s">
        <v>2</v>
      </c>
      <c r="G9" s="3">
        <f>D8</f>
        <v>0</v>
      </c>
      <c r="H9" s="4">
        <f>D9</f>
        <v>0</v>
      </c>
      <c r="I9" s="5">
        <f>D10</f>
        <v>0</v>
      </c>
      <c r="J9" s="32">
        <f>AVERAGE(G9:I9)</f>
        <v>0</v>
      </c>
      <c r="K9" s="32">
        <f>J9-J$13</f>
        <v>0</v>
      </c>
      <c r="M9" s="64" t="s">
        <v>64</v>
      </c>
      <c r="N9" s="15">
        <f>(J9+J10)/2</f>
        <v>0</v>
      </c>
      <c r="O9" s="15">
        <f>N9-N13</f>
        <v>0</v>
      </c>
    </row>
    <row r="10" spans="1:15" ht="18">
      <c r="A10" s="20" t="s">
        <v>2</v>
      </c>
      <c r="B10" s="21" t="s">
        <v>64</v>
      </c>
      <c r="C10" s="21" t="s">
        <v>8</v>
      </c>
      <c r="D10" s="71">
        <v>0</v>
      </c>
      <c r="F10" s="20" t="s">
        <v>3</v>
      </c>
      <c r="G10" s="6">
        <f>D11</f>
        <v>0</v>
      </c>
      <c r="H10" s="7">
        <f>D12</f>
        <v>0</v>
      </c>
      <c r="I10" s="8">
        <f>D13</f>
        <v>0</v>
      </c>
      <c r="J10" s="32">
        <f>AVERAGE(G10:I10)</f>
        <v>0</v>
      </c>
      <c r="K10" s="32">
        <f>J10-J$13</f>
        <v>0</v>
      </c>
      <c r="M10" s="65"/>
      <c r="N10" s="15"/>
      <c r="O10" s="15"/>
    </row>
    <row r="11" spans="1:15" ht="18">
      <c r="A11" s="20" t="s">
        <v>3</v>
      </c>
      <c r="B11" s="21" t="s">
        <v>64</v>
      </c>
      <c r="C11" s="21" t="s">
        <v>6</v>
      </c>
      <c r="D11" s="71">
        <v>0</v>
      </c>
      <c r="F11" s="20" t="s">
        <v>4</v>
      </c>
      <c r="G11" s="6">
        <f>D14</f>
        <v>0</v>
      </c>
      <c r="H11" s="7">
        <f>D15</f>
        <v>0</v>
      </c>
      <c r="I11" s="63">
        <f>D16</f>
        <v>0</v>
      </c>
      <c r="J11" s="32">
        <f>AVERAGE(G11:I11)</f>
        <v>0</v>
      </c>
      <c r="K11" s="32">
        <f>J11-J$13</f>
        <v>0</v>
      </c>
      <c r="L11" s="14"/>
      <c r="M11" s="65" t="s">
        <v>65</v>
      </c>
      <c r="N11" s="15">
        <f>(J11+J12)/2</f>
        <v>0</v>
      </c>
      <c r="O11" s="15">
        <f>N11-N13</f>
        <v>0</v>
      </c>
    </row>
    <row r="12" spans="1:15" ht="18">
      <c r="A12" s="20" t="s">
        <v>3</v>
      </c>
      <c r="B12" s="21" t="s">
        <v>64</v>
      </c>
      <c r="C12" s="21" t="s">
        <v>7</v>
      </c>
      <c r="D12" s="71">
        <v>0</v>
      </c>
      <c r="F12" s="22" t="s">
        <v>63</v>
      </c>
      <c r="G12" s="9">
        <f>D17</f>
        <v>0</v>
      </c>
      <c r="H12" s="10">
        <f>D18</f>
        <v>0</v>
      </c>
      <c r="I12" s="11">
        <f>D19</f>
        <v>0</v>
      </c>
      <c r="J12" s="32">
        <f>AVERAGE(G12:I12)</f>
        <v>0</v>
      </c>
      <c r="K12" s="32">
        <f>J12-J$13</f>
        <v>0</v>
      </c>
      <c r="M12" s="66"/>
      <c r="N12" s="15"/>
      <c r="O12" s="15"/>
    </row>
    <row r="13" spans="1:15" ht="18">
      <c r="A13" s="20" t="s">
        <v>3</v>
      </c>
      <c r="B13" s="21" t="s">
        <v>64</v>
      </c>
      <c r="C13" s="21" t="s">
        <v>8</v>
      </c>
      <c r="D13" s="71">
        <v>0</v>
      </c>
      <c r="F13" s="31" t="s">
        <v>9</v>
      </c>
      <c r="G13" s="32">
        <f>AVERAGE(G9:G12)</f>
        <v>0</v>
      </c>
      <c r="H13" s="32">
        <f>AVERAGE(H9:H12)</f>
        <v>0</v>
      </c>
      <c r="I13" s="32">
        <f>AVERAGE(I9:I12)</f>
        <v>0</v>
      </c>
      <c r="J13" s="32">
        <f>AVERAGE(J9:J12)</f>
        <v>0</v>
      </c>
      <c r="K13" s="32">
        <f>AVERAGE(G14:I14)</f>
        <v>0</v>
      </c>
      <c r="M13" s="15" t="s">
        <v>9</v>
      </c>
      <c r="N13" s="15">
        <f>(N9+N11)/2</f>
        <v>0</v>
      </c>
      <c r="O13" s="15">
        <f>(O9+O11)/2</f>
        <v>0</v>
      </c>
    </row>
    <row r="14" spans="1:11" ht="18">
      <c r="A14" s="20" t="s">
        <v>4</v>
      </c>
      <c r="B14" s="21" t="s">
        <v>65</v>
      </c>
      <c r="C14" s="21" t="s">
        <v>6</v>
      </c>
      <c r="D14" s="71">
        <v>0</v>
      </c>
      <c r="F14" s="31" t="s">
        <v>10</v>
      </c>
      <c r="G14" s="32">
        <f>G13-$J13</f>
        <v>0</v>
      </c>
      <c r="H14" s="32">
        <f>H13-$J13</f>
        <v>0</v>
      </c>
      <c r="I14" s="32">
        <f>I13-$J13</f>
        <v>0</v>
      </c>
      <c r="J14" s="32">
        <f>J13-$J13</f>
        <v>0</v>
      </c>
      <c r="K14" s="32">
        <f>K13-$J13</f>
        <v>0</v>
      </c>
    </row>
    <row r="15" spans="1:9" ht="18">
      <c r="A15" s="20" t="s">
        <v>4</v>
      </c>
      <c r="B15" s="21" t="s">
        <v>65</v>
      </c>
      <c r="C15" s="21" t="s">
        <v>7</v>
      </c>
      <c r="D15" s="71">
        <v>0</v>
      </c>
      <c r="G15" s="13"/>
      <c r="H15" s="13"/>
      <c r="I15" s="13"/>
    </row>
    <row r="16" spans="1:5" ht="18">
      <c r="A16" s="20" t="s">
        <v>4</v>
      </c>
      <c r="B16" s="21" t="s">
        <v>65</v>
      </c>
      <c r="C16" s="21" t="s">
        <v>8</v>
      </c>
      <c r="D16" s="71">
        <v>0</v>
      </c>
      <c r="E16" s="2" t="s">
        <v>19</v>
      </c>
    </row>
    <row r="17" spans="1:4" ht="18">
      <c r="A17" s="20" t="s">
        <v>63</v>
      </c>
      <c r="B17" s="21" t="s">
        <v>65</v>
      </c>
      <c r="C17" s="21" t="s">
        <v>6</v>
      </c>
      <c r="D17" s="71">
        <v>0</v>
      </c>
    </row>
    <row r="18" spans="1:4" ht="18">
      <c r="A18" s="20" t="s">
        <v>63</v>
      </c>
      <c r="B18" s="21" t="s">
        <v>65</v>
      </c>
      <c r="C18" s="21" t="s">
        <v>7</v>
      </c>
      <c r="D18" s="71">
        <v>0</v>
      </c>
    </row>
    <row r="19" spans="1:4" ht="18">
      <c r="A19" s="22" t="s">
        <v>63</v>
      </c>
      <c r="B19" s="23" t="s">
        <v>65</v>
      </c>
      <c r="C19" s="23" t="s">
        <v>8</v>
      </c>
      <c r="D19" s="71">
        <v>0</v>
      </c>
    </row>
    <row r="20" spans="1:4" ht="18">
      <c r="A20" s="1" t="s">
        <v>18</v>
      </c>
      <c r="D20" s="32">
        <f>SUM(D8:D19)/12</f>
        <v>0</v>
      </c>
    </row>
    <row r="22" ht="18">
      <c r="A22" s="2" t="s">
        <v>22</v>
      </c>
    </row>
    <row r="25" ht="18">
      <c r="C25" s="72" t="s">
        <v>75</v>
      </c>
    </row>
    <row r="26" ht="18">
      <c r="C26" s="73" t="s">
        <v>76</v>
      </c>
    </row>
    <row r="27" ht="18">
      <c r="C27" s="1" t="s">
        <v>77</v>
      </c>
    </row>
    <row r="28" spans="3:4" ht="18">
      <c r="C28" s="15" t="s">
        <v>78</v>
      </c>
      <c r="D28" s="15"/>
    </row>
    <row r="29" spans="1:10" ht="18">
      <c r="A29" s="67" t="s">
        <v>47</v>
      </c>
      <c r="B29" s="68"/>
      <c r="C29" s="68"/>
      <c r="D29" s="68"/>
      <c r="E29" s="68"/>
      <c r="F29" s="69"/>
      <c r="G29" s="69"/>
      <c r="H29" s="69"/>
      <c r="I29" s="69"/>
      <c r="J29" s="69"/>
    </row>
    <row r="30" spans="1:10" ht="18">
      <c r="A30" s="67" t="s">
        <v>48</v>
      </c>
      <c r="B30" s="68"/>
      <c r="C30" s="68"/>
      <c r="D30" s="68"/>
      <c r="E30" s="68"/>
      <c r="F30" s="68"/>
      <c r="G30" s="68"/>
      <c r="H30" s="68"/>
      <c r="I30" s="69"/>
      <c r="J30" s="69"/>
    </row>
    <row r="31" spans="1:10" ht="18">
      <c r="A31" s="68" t="s">
        <v>37</v>
      </c>
      <c r="B31" s="69"/>
      <c r="C31" s="69"/>
      <c r="D31" s="69" t="s">
        <v>13</v>
      </c>
      <c r="E31" s="69"/>
      <c r="F31" s="68"/>
      <c r="G31" s="68"/>
      <c r="H31" s="68"/>
      <c r="I31" s="69"/>
      <c r="J31" s="69"/>
    </row>
    <row r="32" spans="1:10" ht="18">
      <c r="A32" s="68" t="s">
        <v>38</v>
      </c>
      <c r="B32" s="69"/>
      <c r="C32" s="69"/>
      <c r="D32" s="69" t="s">
        <v>89</v>
      </c>
      <c r="E32" s="69"/>
      <c r="F32" s="69"/>
      <c r="G32" s="69"/>
      <c r="H32" s="69"/>
      <c r="I32" s="69"/>
      <c r="J32" s="69"/>
    </row>
    <row r="33" spans="1:10" ht="18">
      <c r="A33" s="68" t="s">
        <v>45</v>
      </c>
      <c r="B33" s="69"/>
      <c r="C33" s="69"/>
      <c r="D33" s="69" t="s">
        <v>60</v>
      </c>
      <c r="E33" s="69"/>
      <c r="F33" s="69"/>
      <c r="G33" s="69"/>
      <c r="H33" s="69"/>
      <c r="I33" s="69"/>
      <c r="J33" s="69"/>
    </row>
    <row r="34" spans="1:10" ht="18">
      <c r="A34" s="68" t="s">
        <v>56</v>
      </c>
      <c r="B34" s="69"/>
      <c r="C34" s="69"/>
      <c r="D34" s="69" t="s">
        <v>67</v>
      </c>
      <c r="E34" s="69"/>
      <c r="F34" s="69"/>
      <c r="G34" s="69"/>
      <c r="H34" s="69"/>
      <c r="I34" s="69"/>
      <c r="J34" s="69"/>
    </row>
    <row r="35" spans="1:10" ht="18">
      <c r="A35" s="68" t="s">
        <v>45</v>
      </c>
      <c r="B35" s="69"/>
      <c r="C35" s="69"/>
      <c r="D35" s="69" t="s">
        <v>68</v>
      </c>
      <c r="E35" s="69"/>
      <c r="F35" s="69"/>
      <c r="G35" s="69"/>
      <c r="H35" s="69"/>
      <c r="I35" s="69"/>
      <c r="J35" s="69"/>
    </row>
    <row r="36" spans="1:10" ht="18">
      <c r="A36" s="68" t="s">
        <v>56</v>
      </c>
      <c r="B36" s="69"/>
      <c r="C36" s="69"/>
      <c r="D36" s="69" t="s">
        <v>69</v>
      </c>
      <c r="E36" s="69"/>
      <c r="F36" s="69"/>
      <c r="G36" s="69"/>
      <c r="H36" s="69" t="s">
        <v>70</v>
      </c>
      <c r="I36" s="69"/>
      <c r="J36" s="69"/>
    </row>
    <row r="37" spans="1:10" ht="18">
      <c r="A37" s="68" t="s">
        <v>43</v>
      </c>
      <c r="B37" s="69"/>
      <c r="C37" s="69"/>
      <c r="D37" s="69" t="s">
        <v>53</v>
      </c>
      <c r="E37" s="69"/>
      <c r="F37" s="69"/>
      <c r="G37" s="69"/>
      <c r="H37" s="69"/>
      <c r="I37" s="69"/>
      <c r="J37" s="69"/>
    </row>
    <row r="38" spans="1:10" ht="18">
      <c r="A38" s="68" t="s">
        <v>44</v>
      </c>
      <c r="B38" s="69"/>
      <c r="C38" s="69"/>
      <c r="D38" s="69" t="s">
        <v>71</v>
      </c>
      <c r="E38" s="69"/>
      <c r="F38" s="69"/>
      <c r="G38" s="69"/>
      <c r="H38" s="69"/>
      <c r="I38" s="69"/>
      <c r="J38" s="69"/>
    </row>
    <row r="39" spans="1:10" ht="18">
      <c r="A39" s="68" t="s">
        <v>54</v>
      </c>
      <c r="B39" s="69"/>
      <c r="C39" s="69"/>
      <c r="D39" s="69" t="s">
        <v>72</v>
      </c>
      <c r="E39" s="69"/>
      <c r="F39" s="69"/>
      <c r="G39" s="69"/>
      <c r="H39" s="69"/>
      <c r="I39" s="69"/>
      <c r="J39" s="69"/>
    </row>
    <row r="40" spans="1:10" ht="18">
      <c r="A40" s="68" t="s">
        <v>39</v>
      </c>
      <c r="B40" s="69"/>
      <c r="C40" s="69"/>
      <c r="D40" s="69" t="s">
        <v>50</v>
      </c>
      <c r="E40" s="69"/>
      <c r="F40" s="69"/>
      <c r="G40" s="69"/>
      <c r="H40" s="69"/>
      <c r="I40" s="69"/>
      <c r="J40" s="69"/>
    </row>
    <row r="41" spans="1:10" ht="18">
      <c r="A41" s="68" t="s">
        <v>40</v>
      </c>
      <c r="B41" s="69"/>
      <c r="C41" s="69"/>
      <c r="D41" s="69" t="s">
        <v>50</v>
      </c>
      <c r="E41" s="69"/>
      <c r="F41" s="69"/>
      <c r="G41" s="69"/>
      <c r="H41" s="69"/>
      <c r="I41" s="69"/>
      <c r="J41" s="69"/>
    </row>
    <row r="42" spans="1:10" ht="18">
      <c r="A42" s="68" t="s">
        <v>41</v>
      </c>
      <c r="B42" s="69"/>
      <c r="C42" s="69"/>
      <c r="D42" s="69" t="s">
        <v>73</v>
      </c>
      <c r="E42" s="69"/>
      <c r="F42" s="69"/>
      <c r="G42" s="69"/>
      <c r="H42" s="69"/>
      <c r="I42" s="69"/>
      <c r="J42" s="69"/>
    </row>
    <row r="43" spans="1:10" ht="18">
      <c r="A43" s="68" t="s">
        <v>42</v>
      </c>
      <c r="B43" s="69"/>
      <c r="C43" s="69"/>
      <c r="D43" s="69" t="s">
        <v>88</v>
      </c>
      <c r="E43" s="69"/>
      <c r="F43" s="69"/>
      <c r="G43" s="69"/>
      <c r="H43" s="69"/>
      <c r="I43" s="69"/>
      <c r="J43" s="69"/>
    </row>
    <row r="44" spans="1:10" ht="18">
      <c r="A44" s="68" t="s">
        <v>46</v>
      </c>
      <c r="B44" s="69"/>
      <c r="C44" s="69"/>
      <c r="D44" s="69" t="s">
        <v>74</v>
      </c>
      <c r="E44" s="69"/>
      <c r="F44" s="69"/>
      <c r="G44" s="69"/>
      <c r="H44" s="69"/>
      <c r="I44" s="69"/>
      <c r="J44" s="69"/>
    </row>
    <row r="45" ht="18">
      <c r="A45" s="69" t="s">
        <v>87</v>
      </c>
    </row>
    <row r="46" spans="1:10" ht="18">
      <c r="A46" s="69" t="s">
        <v>85</v>
      </c>
      <c r="B46" s="69"/>
      <c r="C46" s="69"/>
      <c r="D46" s="69"/>
      <c r="E46" s="69"/>
      <c r="F46" s="69"/>
      <c r="G46" s="69"/>
      <c r="H46" s="69"/>
      <c r="I46" s="69"/>
      <c r="J46" s="69"/>
    </row>
    <row r="47" spans="1:10" ht="18">
      <c r="A47" s="68" t="s">
        <v>86</v>
      </c>
      <c r="B47" s="69" t="s">
        <v>90</v>
      </c>
      <c r="C47" s="69"/>
      <c r="D47" s="69"/>
      <c r="E47" s="69"/>
      <c r="F47" s="69"/>
      <c r="G47" s="69"/>
      <c r="H47" s="69"/>
      <c r="I47" s="69"/>
      <c r="J47" s="69"/>
    </row>
    <row r="48" spans="1:10" ht="18">
      <c r="A48" s="69"/>
      <c r="B48" s="69" t="s">
        <v>91</v>
      </c>
      <c r="C48" s="69"/>
      <c r="D48" s="69"/>
      <c r="E48" s="69"/>
      <c r="F48" s="69"/>
      <c r="G48" s="69"/>
      <c r="H48" s="69"/>
      <c r="I48" s="69"/>
      <c r="J48" s="69"/>
    </row>
    <row r="49" spans="1:3" ht="18">
      <c r="A49" s="69" t="s">
        <v>94</v>
      </c>
      <c r="B49" s="69"/>
      <c r="C49" s="69"/>
    </row>
    <row r="50" spans="1:3" ht="18">
      <c r="A50" s="69"/>
      <c r="B50" s="69" t="s">
        <v>92</v>
      </c>
      <c r="C50" s="69"/>
    </row>
    <row r="51" spans="1:3" ht="18">
      <c r="A51" s="69"/>
      <c r="B51" s="69" t="s">
        <v>93</v>
      </c>
      <c r="C51" s="69"/>
    </row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34">
      <selection activeCell="I41" sqref="I41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16384" width="9.140625" style="1" customWidth="1"/>
  </cols>
  <sheetData>
    <row r="1" spans="1:7" s="17" customFormat="1" ht="18">
      <c r="A1" s="16" t="s">
        <v>21</v>
      </c>
      <c r="B1" s="15"/>
      <c r="C1" s="15"/>
      <c r="D1" s="15"/>
      <c r="E1" s="15"/>
      <c r="G1" s="77" t="s">
        <v>123</v>
      </c>
    </row>
    <row r="2" ht="18">
      <c r="A2" s="1" t="s">
        <v>0</v>
      </c>
    </row>
    <row r="3" ht="18">
      <c r="A3" s="1" t="s">
        <v>14</v>
      </c>
    </row>
    <row r="4" ht="18">
      <c r="A4" s="1" t="s">
        <v>15</v>
      </c>
    </row>
    <row r="6" spans="1:5" ht="18">
      <c r="A6" s="2" t="s">
        <v>20</v>
      </c>
      <c r="E6" s="2" t="s">
        <v>17</v>
      </c>
    </row>
    <row r="7" spans="1:10" ht="18">
      <c r="A7" s="27" t="s">
        <v>11</v>
      </c>
      <c r="B7" s="28" t="s">
        <v>12</v>
      </c>
      <c r="C7" s="29" t="s">
        <v>13</v>
      </c>
      <c r="E7" s="1" t="s">
        <v>16</v>
      </c>
      <c r="I7" s="30"/>
      <c r="J7" s="30"/>
    </row>
    <row r="8" spans="1:10" ht="18">
      <c r="A8" s="18" t="s">
        <v>2</v>
      </c>
      <c r="B8" s="19" t="s">
        <v>6</v>
      </c>
      <c r="C8" s="5">
        <v>1</v>
      </c>
      <c r="D8" s="1" t="s">
        <v>5</v>
      </c>
      <c r="F8" s="27" t="s">
        <v>6</v>
      </c>
      <c r="G8" s="28" t="s">
        <v>7</v>
      </c>
      <c r="H8" s="29" t="s">
        <v>8</v>
      </c>
      <c r="I8" s="31" t="s">
        <v>9</v>
      </c>
      <c r="J8" s="31" t="s">
        <v>10</v>
      </c>
    </row>
    <row r="9" spans="1:10" ht="18">
      <c r="A9" s="20" t="s">
        <v>2</v>
      </c>
      <c r="B9" s="21" t="s">
        <v>7</v>
      </c>
      <c r="C9" s="8">
        <v>6</v>
      </c>
      <c r="D9" s="1" t="s">
        <v>1</v>
      </c>
      <c r="E9" s="24" t="s">
        <v>2</v>
      </c>
      <c r="F9" s="3">
        <f>C8</f>
        <v>1</v>
      </c>
      <c r="G9" s="4">
        <f>C9</f>
        <v>6</v>
      </c>
      <c r="H9" s="5">
        <f>C10</f>
        <v>5</v>
      </c>
      <c r="I9" s="32">
        <f>AVERAGE(F9:H9)</f>
        <v>4</v>
      </c>
      <c r="J9" s="32">
        <f>I9-I$12</f>
        <v>0.5555555555555554</v>
      </c>
    </row>
    <row r="10" spans="1:10" ht="18">
      <c r="A10" s="20" t="s">
        <v>2</v>
      </c>
      <c r="B10" s="21" t="s">
        <v>8</v>
      </c>
      <c r="C10" s="8">
        <v>5</v>
      </c>
      <c r="E10" s="25" t="s">
        <v>3</v>
      </c>
      <c r="F10" s="6">
        <f>C11</f>
        <v>1</v>
      </c>
      <c r="G10" s="7">
        <f>C12</f>
        <v>8</v>
      </c>
      <c r="H10" s="8">
        <f>C13</f>
        <v>1</v>
      </c>
      <c r="I10" s="32">
        <f>AVERAGE(F10:H10)</f>
        <v>3.3333333333333335</v>
      </c>
      <c r="J10" s="32">
        <f>I10-I$12</f>
        <v>-0.11111111111111116</v>
      </c>
    </row>
    <row r="11" spans="1:11" ht="18">
      <c r="A11" s="20" t="s">
        <v>3</v>
      </c>
      <c r="B11" s="21" t="s">
        <v>6</v>
      </c>
      <c r="C11" s="8">
        <v>1</v>
      </c>
      <c r="E11" s="26" t="s">
        <v>4</v>
      </c>
      <c r="F11" s="9">
        <f>C14</f>
        <v>2</v>
      </c>
      <c r="G11" s="10">
        <f>C15</f>
        <v>6</v>
      </c>
      <c r="H11" s="12">
        <f>C16</f>
        <v>1</v>
      </c>
      <c r="I11" s="32">
        <f>AVERAGE(F11:H11)</f>
        <v>3</v>
      </c>
      <c r="J11" s="32">
        <f>I11-I$12</f>
        <v>-0.44444444444444464</v>
      </c>
      <c r="K11" s="14"/>
    </row>
    <row r="12" spans="1:10" ht="18">
      <c r="A12" s="20" t="s">
        <v>3</v>
      </c>
      <c r="B12" s="21" t="s">
        <v>7</v>
      </c>
      <c r="C12" s="8">
        <v>8</v>
      </c>
      <c r="E12" s="31" t="s">
        <v>9</v>
      </c>
      <c r="F12" s="32">
        <f>AVERAGE(F9:F11)</f>
        <v>1.3333333333333333</v>
      </c>
      <c r="G12" s="32">
        <f>AVERAGE(G9:G11)</f>
        <v>6.666666666666667</v>
      </c>
      <c r="H12" s="32">
        <f>AVERAGE(H9:H11)</f>
        <v>2.3333333333333335</v>
      </c>
      <c r="I12" s="32">
        <f>AVERAGE(F12:H12)</f>
        <v>3.4444444444444446</v>
      </c>
      <c r="J12" s="32">
        <f>I12-I$12</f>
        <v>0</v>
      </c>
    </row>
    <row r="13" spans="1:10" ht="18">
      <c r="A13" s="20" t="s">
        <v>3</v>
      </c>
      <c r="B13" s="21" t="s">
        <v>8</v>
      </c>
      <c r="C13" s="8">
        <v>1</v>
      </c>
      <c r="E13" s="31" t="s">
        <v>10</v>
      </c>
      <c r="F13" s="32">
        <f>F12-$I12</f>
        <v>-2.1111111111111116</v>
      </c>
      <c r="G13" s="32">
        <f>G12-$I12</f>
        <v>3.2222222222222223</v>
      </c>
      <c r="H13" s="32">
        <f>H12-$I12</f>
        <v>-1.1111111111111112</v>
      </c>
      <c r="I13" s="32">
        <f>AVERAGE(F13:H13)</f>
        <v>-1.4802973661668753E-16</v>
      </c>
      <c r="J13" s="32">
        <f>AVERAGE(F13:H13)</f>
        <v>-1.4802973661668753E-16</v>
      </c>
    </row>
    <row r="14" spans="1:10" ht="18">
      <c r="A14" s="20" t="s">
        <v>4</v>
      </c>
      <c r="B14" s="21" t="s">
        <v>6</v>
      </c>
      <c r="C14" s="8">
        <v>2</v>
      </c>
      <c r="F14" s="13"/>
      <c r="G14" s="13"/>
      <c r="H14" s="13"/>
      <c r="I14" s="13"/>
      <c r="J14" s="13"/>
    </row>
    <row r="15" spans="1:5" ht="18">
      <c r="A15" s="20" t="s">
        <v>4</v>
      </c>
      <c r="B15" s="21" t="s">
        <v>7</v>
      </c>
      <c r="C15" s="8">
        <v>6</v>
      </c>
      <c r="E15" s="2" t="s">
        <v>19</v>
      </c>
    </row>
    <row r="16" spans="1:3" ht="18">
      <c r="A16" s="22" t="s">
        <v>4</v>
      </c>
      <c r="B16" s="23" t="s">
        <v>8</v>
      </c>
      <c r="C16" s="11">
        <v>1</v>
      </c>
    </row>
    <row r="17" spans="1:3" ht="18">
      <c r="A17" s="1" t="s">
        <v>18</v>
      </c>
      <c r="C17" s="32">
        <f>SUM(C8:C16)/9</f>
        <v>3.4444444444444446</v>
      </c>
    </row>
    <row r="19" ht="18">
      <c r="A19" s="2" t="s">
        <v>22</v>
      </c>
    </row>
    <row r="29" spans="1:8" ht="18">
      <c r="A29" s="60" t="s">
        <v>47</v>
      </c>
      <c r="B29" s="60"/>
      <c r="C29" s="60"/>
      <c r="D29" s="60"/>
      <c r="E29" s="60"/>
      <c r="F29" s="60"/>
      <c r="G29" s="60"/>
      <c r="H29" s="60"/>
    </row>
    <row r="30" spans="1:8" ht="18">
      <c r="A30" s="60" t="s">
        <v>48</v>
      </c>
      <c r="B30" s="60"/>
      <c r="C30" s="60"/>
      <c r="D30" s="60"/>
      <c r="E30" s="60"/>
      <c r="F30" s="60"/>
      <c r="G30" s="60"/>
      <c r="H30" s="60"/>
    </row>
    <row r="31" spans="1:4" ht="18">
      <c r="A31" s="60" t="s">
        <v>37</v>
      </c>
      <c r="D31" s="1" t="s">
        <v>13</v>
      </c>
    </row>
    <row r="32" spans="1:4" ht="18">
      <c r="A32" s="60" t="s">
        <v>38</v>
      </c>
      <c r="D32" s="1" t="s">
        <v>49</v>
      </c>
    </row>
    <row r="33" spans="1:4" ht="18">
      <c r="A33" s="60" t="s">
        <v>45</v>
      </c>
      <c r="D33" s="1" t="s">
        <v>60</v>
      </c>
    </row>
    <row r="34" spans="1:4" ht="18">
      <c r="A34" s="60" t="s">
        <v>56</v>
      </c>
      <c r="D34" s="1" t="s">
        <v>55</v>
      </c>
    </row>
    <row r="35" spans="1:4" ht="18">
      <c r="A35" s="60" t="s">
        <v>45</v>
      </c>
      <c r="D35" s="1" t="s">
        <v>59</v>
      </c>
    </row>
    <row r="36" spans="1:4" ht="18">
      <c r="A36" s="60" t="s">
        <v>56</v>
      </c>
      <c r="D36" s="1" t="s">
        <v>58</v>
      </c>
    </row>
    <row r="37" spans="1:4" ht="18">
      <c r="A37" s="60" t="s">
        <v>43</v>
      </c>
      <c r="D37" s="1" t="s">
        <v>53</v>
      </c>
    </row>
    <row r="38" spans="1:4" ht="18">
      <c r="A38" s="60" t="s">
        <v>44</v>
      </c>
      <c r="D38" s="1" t="s">
        <v>61</v>
      </c>
    </row>
    <row r="39" spans="1:4" ht="18">
      <c r="A39" s="60" t="s">
        <v>54</v>
      </c>
      <c r="D39" s="1" t="s">
        <v>62</v>
      </c>
    </row>
    <row r="40" spans="1:4" ht="18">
      <c r="A40" s="60" t="s">
        <v>39</v>
      </c>
      <c r="D40" s="1" t="s">
        <v>50</v>
      </c>
    </row>
    <row r="41" spans="1:4" ht="18">
      <c r="A41" s="60" t="s">
        <v>40</v>
      </c>
      <c r="D41" s="1" t="s">
        <v>50</v>
      </c>
    </row>
    <row r="42" spans="1:4" ht="18">
      <c r="A42" s="60" t="s">
        <v>41</v>
      </c>
      <c r="D42" s="1" t="s">
        <v>52</v>
      </c>
    </row>
    <row r="43" spans="1:4" ht="18">
      <c r="A43" s="60" t="s">
        <v>42</v>
      </c>
      <c r="D43" s="1" t="s">
        <v>51</v>
      </c>
    </row>
    <row r="44" spans="1:4" ht="18">
      <c r="A44" s="60" t="s">
        <v>46</v>
      </c>
      <c r="D44" s="1" t="s">
        <v>57</v>
      </c>
    </row>
    <row r="46" ht="18">
      <c r="A46" s="60"/>
    </row>
    <row r="47" ht="18">
      <c r="A47" s="60"/>
    </row>
  </sheetData>
  <printOptions gridLines="1" horizontalCentered="1" verticalCentered="1"/>
  <pageMargins left="0.35433070866141736" right="0.35433070866141736" top="0.3937007874015748" bottom="0.3937007874015748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</cp:lastModifiedBy>
  <cp:lastPrinted>2008-10-11T22:28:09Z</cp:lastPrinted>
  <dcterms:created xsi:type="dcterms:W3CDTF">2002-05-16T05:05:05Z</dcterms:created>
  <dcterms:modified xsi:type="dcterms:W3CDTF">2008-12-01T08:07:51Z</dcterms:modified>
  <cp:category/>
  <cp:version/>
  <cp:contentType/>
  <cp:contentStatus/>
</cp:coreProperties>
</file>